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12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13_ncr:1_{178A9AF1-81AA-2D4F-989A-F860EA0E67B9}" xr6:coauthVersionLast="47" xr6:coauthVersionMax="47" xr10:uidLastSave="{00000000-0000-0000-0000-000000000000}"/>
  <bookViews>
    <workbookView xWindow="0" yWindow="500" windowWidth="21500" windowHeight="14900" xr2:uid="{00000000-000D-0000-FFFF-FFFF00000000}"/>
  </bookViews>
  <sheets>
    <sheet name="2023-2048" sheetId="2" r:id="rId1"/>
  </sheets>
  <definedNames>
    <definedName name="_xlnm.Print_Area" localSheetId="0">'2023-2048'!$A$1:$M$166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" i="2" l="1"/>
  <c r="K9" i="2"/>
  <c r="K11" i="2"/>
  <c r="K16" i="2"/>
  <c r="K18" i="2"/>
  <c r="K24" i="2"/>
  <c r="K29" i="2"/>
  <c r="K32" i="2"/>
  <c r="K38" i="2"/>
  <c r="K43" i="2"/>
  <c r="K46" i="2"/>
  <c r="K52" i="2"/>
  <c r="M162" i="2"/>
  <c r="L162" i="2"/>
  <c r="K162" i="2"/>
  <c r="J162" i="2"/>
  <c r="I162" i="2"/>
  <c r="H162" i="2"/>
  <c r="G162" i="2"/>
  <c r="F162" i="2"/>
  <c r="E162" i="2"/>
  <c r="D162" i="2"/>
  <c r="C162" i="2"/>
  <c r="B162" i="2"/>
  <c r="M156" i="2"/>
  <c r="L156" i="2"/>
  <c r="K156" i="2"/>
  <c r="J156" i="2"/>
  <c r="I156" i="2"/>
  <c r="H156" i="2"/>
  <c r="G156" i="2"/>
  <c r="F156" i="2"/>
  <c r="E156" i="2"/>
  <c r="D156" i="2"/>
  <c r="C156" i="2"/>
  <c r="B156" i="2"/>
  <c r="M153" i="2"/>
  <c r="L153" i="2"/>
  <c r="K153" i="2"/>
  <c r="J153" i="2"/>
  <c r="I153" i="2"/>
  <c r="H153" i="2"/>
  <c r="G153" i="2"/>
  <c r="F153" i="2"/>
  <c r="E153" i="2"/>
  <c r="D153" i="2"/>
  <c r="C153" i="2"/>
  <c r="B153" i="2"/>
  <c r="M148" i="2"/>
  <c r="L148" i="2"/>
  <c r="K148" i="2"/>
  <c r="J148" i="2"/>
  <c r="I148" i="2"/>
  <c r="H148" i="2"/>
  <c r="G148" i="2"/>
  <c r="F148" i="2"/>
  <c r="E148" i="2"/>
  <c r="D148" i="2"/>
  <c r="C148" i="2"/>
  <c r="B148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9" i="2"/>
  <c r="L139" i="2"/>
  <c r="K139" i="2"/>
  <c r="J139" i="2"/>
  <c r="I139" i="2"/>
  <c r="H139" i="2"/>
  <c r="G139" i="2"/>
  <c r="F139" i="2"/>
  <c r="E139" i="2"/>
  <c r="D139" i="2"/>
  <c r="C139" i="2"/>
  <c r="B139" i="2"/>
  <c r="M134" i="2"/>
  <c r="L134" i="2"/>
  <c r="K134" i="2"/>
  <c r="J134" i="2"/>
  <c r="I134" i="2"/>
  <c r="H134" i="2"/>
  <c r="G134" i="2"/>
  <c r="F134" i="2"/>
  <c r="E134" i="2"/>
  <c r="D134" i="2"/>
  <c r="C134" i="2"/>
  <c r="B134" i="2"/>
  <c r="M128" i="2"/>
  <c r="L128" i="2"/>
  <c r="K128" i="2"/>
  <c r="J128" i="2"/>
  <c r="I128" i="2"/>
  <c r="H128" i="2"/>
  <c r="G128" i="2"/>
  <c r="F128" i="2"/>
  <c r="E128" i="2"/>
  <c r="D128" i="2"/>
  <c r="C128" i="2"/>
  <c r="B128" i="2"/>
  <c r="M126" i="2"/>
  <c r="L126" i="2"/>
  <c r="K126" i="2"/>
  <c r="J126" i="2"/>
  <c r="I126" i="2"/>
  <c r="H126" i="2"/>
  <c r="G126" i="2"/>
  <c r="F126" i="2"/>
  <c r="E126" i="2"/>
  <c r="D126" i="2"/>
  <c r="C126" i="2"/>
  <c r="B126" i="2"/>
  <c r="M121" i="2"/>
  <c r="L121" i="2"/>
  <c r="K121" i="2"/>
  <c r="J121" i="2"/>
  <c r="I121" i="2"/>
  <c r="H121" i="2"/>
  <c r="G121" i="2"/>
  <c r="F121" i="2"/>
  <c r="E121" i="2"/>
  <c r="D121" i="2"/>
  <c r="C121" i="2"/>
  <c r="B121" i="2"/>
  <c r="M119" i="2"/>
  <c r="L119" i="2"/>
  <c r="K119" i="2"/>
  <c r="J119" i="2"/>
  <c r="I119" i="2"/>
  <c r="H119" i="2"/>
  <c r="G119" i="2"/>
  <c r="F119" i="2"/>
  <c r="E119" i="2"/>
  <c r="D119" i="2"/>
  <c r="C119" i="2"/>
  <c r="B119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08" i="2"/>
  <c r="L108" i="2"/>
  <c r="K108" i="2"/>
  <c r="J108" i="2"/>
  <c r="I108" i="2"/>
  <c r="H108" i="2"/>
  <c r="G108" i="2"/>
  <c r="F108" i="2"/>
  <c r="E108" i="2"/>
  <c r="D108" i="2"/>
  <c r="C108" i="2"/>
  <c r="B108" i="2"/>
  <c r="M102" i="2"/>
  <c r="L102" i="2"/>
  <c r="K102" i="2"/>
  <c r="J102" i="2"/>
  <c r="I102" i="2"/>
  <c r="H102" i="2"/>
  <c r="G102" i="2"/>
  <c r="F102" i="2"/>
  <c r="E102" i="2"/>
  <c r="D102" i="2"/>
  <c r="C102" i="2"/>
  <c r="B102" i="2"/>
  <c r="M99" i="2"/>
  <c r="L99" i="2"/>
  <c r="K99" i="2"/>
  <c r="J99" i="2"/>
  <c r="J98" i="2" s="1"/>
  <c r="I99" i="2"/>
  <c r="H99" i="2"/>
  <c r="G99" i="2"/>
  <c r="F99" i="2"/>
  <c r="E99" i="2"/>
  <c r="D99" i="2"/>
  <c r="C99" i="2"/>
  <c r="B99" i="2"/>
  <c r="B98" i="2" s="1"/>
  <c r="M94" i="2"/>
  <c r="L94" i="2"/>
  <c r="K94" i="2"/>
  <c r="J94" i="2"/>
  <c r="I94" i="2"/>
  <c r="H94" i="2"/>
  <c r="G94" i="2"/>
  <c r="F94" i="2"/>
  <c r="E94" i="2"/>
  <c r="D94" i="2"/>
  <c r="C94" i="2"/>
  <c r="B94" i="2"/>
  <c r="M88" i="2"/>
  <c r="L88" i="2"/>
  <c r="K88" i="2"/>
  <c r="J88" i="2"/>
  <c r="I88" i="2"/>
  <c r="H88" i="2"/>
  <c r="G88" i="2"/>
  <c r="F88" i="2"/>
  <c r="E88" i="2"/>
  <c r="D88" i="2"/>
  <c r="C88" i="2"/>
  <c r="B88" i="2"/>
  <c r="M85" i="2"/>
  <c r="L85" i="2"/>
  <c r="K85" i="2"/>
  <c r="J85" i="2"/>
  <c r="I85" i="2"/>
  <c r="H85" i="2"/>
  <c r="G85" i="2"/>
  <c r="F85" i="2"/>
  <c r="E85" i="2"/>
  <c r="D85" i="2"/>
  <c r="C85" i="2"/>
  <c r="B85" i="2"/>
  <c r="M80" i="2"/>
  <c r="L80" i="2"/>
  <c r="K80" i="2"/>
  <c r="J80" i="2"/>
  <c r="J79" i="2" s="1"/>
  <c r="I80" i="2"/>
  <c r="H80" i="2"/>
  <c r="G80" i="2"/>
  <c r="F80" i="2"/>
  <c r="E80" i="2"/>
  <c r="D80" i="2"/>
  <c r="C80" i="2"/>
  <c r="B80" i="2"/>
  <c r="M74" i="2"/>
  <c r="L74" i="2"/>
  <c r="K74" i="2"/>
  <c r="J74" i="2"/>
  <c r="I74" i="2"/>
  <c r="H74" i="2"/>
  <c r="G74" i="2"/>
  <c r="F74" i="2"/>
  <c r="E74" i="2"/>
  <c r="D74" i="2"/>
  <c r="C74" i="2"/>
  <c r="B74" i="2"/>
  <c r="M72" i="2"/>
  <c r="L72" i="2"/>
  <c r="K72" i="2"/>
  <c r="J72" i="2"/>
  <c r="I72" i="2"/>
  <c r="H72" i="2"/>
  <c r="G72" i="2"/>
  <c r="F72" i="2"/>
  <c r="E72" i="2"/>
  <c r="D72" i="2"/>
  <c r="C72" i="2"/>
  <c r="B72" i="2"/>
  <c r="M67" i="2"/>
  <c r="L67" i="2"/>
  <c r="K67" i="2"/>
  <c r="J67" i="2"/>
  <c r="I67" i="2"/>
  <c r="H67" i="2"/>
  <c r="G67" i="2"/>
  <c r="F67" i="2"/>
  <c r="E67" i="2"/>
  <c r="D67" i="2"/>
  <c r="C67" i="2"/>
  <c r="B67" i="2"/>
  <c r="M65" i="2"/>
  <c r="L65" i="2"/>
  <c r="K65" i="2"/>
  <c r="J65" i="2"/>
  <c r="I65" i="2"/>
  <c r="H65" i="2"/>
  <c r="G65" i="2"/>
  <c r="F65" i="2"/>
  <c r="E65" i="2"/>
  <c r="D65" i="2"/>
  <c r="C65" i="2"/>
  <c r="B65" i="2"/>
  <c r="M63" i="2"/>
  <c r="L63" i="2"/>
  <c r="K63" i="2"/>
  <c r="J63" i="2"/>
  <c r="I63" i="2"/>
  <c r="H63" i="2"/>
  <c r="H62" i="2" s="1"/>
  <c r="G63" i="2"/>
  <c r="F63" i="2"/>
  <c r="E63" i="2"/>
  <c r="D63" i="2"/>
  <c r="C63" i="2"/>
  <c r="B63" i="2"/>
  <c r="J52" i="2"/>
  <c r="I52" i="2"/>
  <c r="H52" i="2"/>
  <c r="G52" i="2"/>
  <c r="F52" i="2"/>
  <c r="E52" i="2"/>
  <c r="D52" i="2"/>
  <c r="C52" i="2"/>
  <c r="B52" i="2"/>
  <c r="J46" i="2"/>
  <c r="I46" i="2"/>
  <c r="H46" i="2"/>
  <c r="G46" i="2"/>
  <c r="F46" i="2"/>
  <c r="E46" i="2"/>
  <c r="D46" i="2"/>
  <c r="C46" i="2"/>
  <c r="B46" i="2"/>
  <c r="J43" i="2"/>
  <c r="I43" i="2"/>
  <c r="H43" i="2"/>
  <c r="G43" i="2"/>
  <c r="F43" i="2"/>
  <c r="E43" i="2"/>
  <c r="D43" i="2"/>
  <c r="C43" i="2"/>
  <c r="B43" i="2"/>
  <c r="J38" i="2"/>
  <c r="I38" i="2"/>
  <c r="H38" i="2"/>
  <c r="G38" i="2"/>
  <c r="F38" i="2"/>
  <c r="E38" i="2"/>
  <c r="D38" i="2"/>
  <c r="C38" i="2"/>
  <c r="B38" i="2"/>
  <c r="J32" i="2"/>
  <c r="I32" i="2"/>
  <c r="H32" i="2"/>
  <c r="G32" i="2"/>
  <c r="F32" i="2"/>
  <c r="E32" i="2"/>
  <c r="D32" i="2"/>
  <c r="C32" i="2"/>
  <c r="B32" i="2"/>
  <c r="J29" i="2"/>
  <c r="I29" i="2"/>
  <c r="H29" i="2"/>
  <c r="G29" i="2"/>
  <c r="F29" i="2"/>
  <c r="E29" i="2"/>
  <c r="D29" i="2"/>
  <c r="C29" i="2"/>
  <c r="B29" i="2"/>
  <c r="J24" i="2"/>
  <c r="I24" i="2"/>
  <c r="H24" i="2"/>
  <c r="G24" i="2"/>
  <c r="F24" i="2"/>
  <c r="E24" i="2"/>
  <c r="D24" i="2"/>
  <c r="C24" i="2"/>
  <c r="B24" i="2"/>
  <c r="J18" i="2"/>
  <c r="I18" i="2"/>
  <c r="H18" i="2"/>
  <c r="G18" i="2"/>
  <c r="F18" i="2"/>
  <c r="E18" i="2"/>
  <c r="D18" i="2"/>
  <c r="C18" i="2"/>
  <c r="B18" i="2"/>
  <c r="J16" i="2"/>
  <c r="I16" i="2"/>
  <c r="H16" i="2"/>
  <c r="G16" i="2"/>
  <c r="F16" i="2"/>
  <c r="E16" i="2"/>
  <c r="D16" i="2"/>
  <c r="C16" i="2"/>
  <c r="B16" i="2"/>
  <c r="J11" i="2"/>
  <c r="I11" i="2"/>
  <c r="H11" i="2"/>
  <c r="G11" i="2"/>
  <c r="F11" i="2"/>
  <c r="E11" i="2"/>
  <c r="D11" i="2"/>
  <c r="C11" i="2"/>
  <c r="B11" i="2"/>
  <c r="J9" i="2"/>
  <c r="I9" i="2"/>
  <c r="H9" i="2"/>
  <c r="G9" i="2"/>
  <c r="F9" i="2"/>
  <c r="E9" i="2"/>
  <c r="D9" i="2"/>
  <c r="C9" i="2"/>
  <c r="B9" i="2"/>
  <c r="J7" i="2"/>
  <c r="I7" i="2"/>
  <c r="H7" i="2"/>
  <c r="G7" i="2"/>
  <c r="F7" i="2"/>
  <c r="E7" i="2"/>
  <c r="D7" i="2"/>
  <c r="C7" i="2"/>
  <c r="B7" i="2"/>
  <c r="F98" i="2" l="1"/>
  <c r="D62" i="2"/>
  <c r="L62" i="2"/>
  <c r="K15" i="2"/>
  <c r="J116" i="2"/>
  <c r="K6" i="2"/>
  <c r="E15" i="2"/>
  <c r="K116" i="2"/>
  <c r="B116" i="2"/>
  <c r="F116" i="2"/>
  <c r="B125" i="2"/>
  <c r="F125" i="2"/>
  <c r="K42" i="2"/>
  <c r="E116" i="2"/>
  <c r="M125" i="2"/>
  <c r="E133" i="2"/>
  <c r="I133" i="2"/>
  <c r="M133" i="2"/>
  <c r="L152" i="2"/>
  <c r="B62" i="2"/>
  <c r="F62" i="2"/>
  <c r="J62" i="2"/>
  <c r="C133" i="2"/>
  <c r="G133" i="2"/>
  <c r="K133" i="2"/>
  <c r="I62" i="2"/>
  <c r="M152" i="2"/>
  <c r="K23" i="2"/>
  <c r="I15" i="2"/>
  <c r="C23" i="2"/>
  <c r="D98" i="2"/>
  <c r="H98" i="2"/>
  <c r="L98" i="2"/>
  <c r="D6" i="2"/>
  <c r="C42" i="2"/>
  <c r="B42" i="2"/>
  <c r="F42" i="2"/>
  <c r="J42" i="2"/>
  <c r="D71" i="2"/>
  <c r="D61" i="2" s="1"/>
  <c r="L71" i="2"/>
  <c r="L61" i="2" s="1"/>
  <c r="I23" i="2"/>
  <c r="H71" i="2"/>
  <c r="H61" i="2" s="1"/>
  <c r="G15" i="2"/>
  <c r="E71" i="2"/>
  <c r="B71" i="2"/>
  <c r="F71" i="2"/>
  <c r="J71" i="2"/>
  <c r="C98" i="2"/>
  <c r="G98" i="2"/>
  <c r="K98" i="2"/>
  <c r="B152" i="2"/>
  <c r="F152" i="2"/>
  <c r="J152" i="2"/>
  <c r="D152" i="2"/>
  <c r="H152" i="2"/>
  <c r="I71" i="2"/>
  <c r="M71" i="2"/>
  <c r="I79" i="2"/>
  <c r="C125" i="2"/>
  <c r="G125" i="2"/>
  <c r="K125" i="2"/>
  <c r="E125" i="2"/>
  <c r="I125" i="2"/>
  <c r="C152" i="2"/>
  <c r="G152" i="2"/>
  <c r="K152" i="2"/>
  <c r="E152" i="2"/>
  <c r="I152" i="2"/>
  <c r="I132" i="2" s="1"/>
  <c r="E6" i="2"/>
  <c r="D23" i="2"/>
  <c r="E42" i="2"/>
  <c r="E23" i="2"/>
  <c r="D42" i="2"/>
  <c r="H42" i="2"/>
  <c r="G42" i="2"/>
  <c r="C79" i="2"/>
  <c r="G79" i="2"/>
  <c r="G78" i="2" s="1"/>
  <c r="K79" i="2"/>
  <c r="E79" i="2"/>
  <c r="M79" i="2"/>
  <c r="C15" i="2"/>
  <c r="G23" i="2"/>
  <c r="I42" i="2"/>
  <c r="C62" i="2"/>
  <c r="G62" i="2"/>
  <c r="K62" i="2"/>
  <c r="E62" i="2"/>
  <c r="M62" i="2"/>
  <c r="D79" i="2"/>
  <c r="H79" i="2"/>
  <c r="L79" i="2"/>
  <c r="B79" i="2"/>
  <c r="B78" i="2" s="1"/>
  <c r="F79" i="2"/>
  <c r="F78" i="2" s="1"/>
  <c r="I116" i="2"/>
  <c r="M116" i="2"/>
  <c r="M115" i="2" s="1"/>
  <c r="C116" i="2"/>
  <c r="G116" i="2"/>
  <c r="J125" i="2"/>
  <c r="D133" i="2"/>
  <c r="H133" i="2"/>
  <c r="L133" i="2"/>
  <c r="B133" i="2"/>
  <c r="F133" i="2"/>
  <c r="J133" i="2"/>
  <c r="D15" i="2"/>
  <c r="H15" i="2"/>
  <c r="H6" i="2"/>
  <c r="H5" i="2" s="1"/>
  <c r="D125" i="2"/>
  <c r="H125" i="2"/>
  <c r="L125" i="2"/>
  <c r="C71" i="2"/>
  <c r="G71" i="2"/>
  <c r="K71" i="2"/>
  <c r="E98" i="2"/>
  <c r="I98" i="2"/>
  <c r="M98" i="2"/>
  <c r="D116" i="2"/>
  <c r="H116" i="2"/>
  <c r="L116" i="2"/>
  <c r="J78" i="2"/>
  <c r="B6" i="2"/>
  <c r="J6" i="2"/>
  <c r="F6" i="2"/>
  <c r="C6" i="2"/>
  <c r="B23" i="2"/>
  <c r="F23" i="2"/>
  <c r="J23" i="2"/>
  <c r="H23" i="2"/>
  <c r="G6" i="2"/>
  <c r="I6" i="2"/>
  <c r="B15" i="2"/>
  <c r="F15" i="2"/>
  <c r="J15" i="2"/>
  <c r="M78" i="2" l="1"/>
  <c r="D132" i="2"/>
  <c r="K5" i="2"/>
  <c r="J115" i="2"/>
  <c r="G5" i="2"/>
  <c r="B22" i="2"/>
  <c r="B132" i="2"/>
  <c r="I115" i="2"/>
  <c r="I114" i="2" s="1"/>
  <c r="G115" i="2"/>
  <c r="D78" i="2"/>
  <c r="D60" i="2" s="1"/>
  <c r="E5" i="2"/>
  <c r="K115" i="2"/>
  <c r="B61" i="2"/>
  <c r="B60" i="2" s="1"/>
  <c r="F115" i="2"/>
  <c r="H132" i="2"/>
  <c r="C115" i="2"/>
  <c r="B115" i="2"/>
  <c r="M61" i="2"/>
  <c r="M60" i="2" s="1"/>
  <c r="I61" i="2"/>
  <c r="F132" i="2"/>
  <c r="E61" i="2"/>
  <c r="E22" i="2"/>
  <c r="J61" i="2"/>
  <c r="J60" i="2" s="1"/>
  <c r="E115" i="2"/>
  <c r="F61" i="2"/>
  <c r="F60" i="2" s="1"/>
  <c r="J5" i="2"/>
  <c r="M132" i="2"/>
  <c r="M114" i="2" s="1"/>
  <c r="G61" i="2"/>
  <c r="G60" i="2" s="1"/>
  <c r="K132" i="2"/>
  <c r="I78" i="2"/>
  <c r="I5" i="2"/>
  <c r="F22" i="2"/>
  <c r="L78" i="2"/>
  <c r="L60" i="2" s="1"/>
  <c r="E132" i="2"/>
  <c r="C132" i="2"/>
  <c r="K22" i="2"/>
  <c r="H115" i="2"/>
  <c r="I22" i="2"/>
  <c r="C22" i="2"/>
  <c r="H22" i="2"/>
  <c r="H4" i="2" s="1"/>
  <c r="C5" i="2"/>
  <c r="E78" i="2"/>
  <c r="L132" i="2"/>
  <c r="J22" i="2"/>
  <c r="D5" i="2"/>
  <c r="G132" i="2"/>
  <c r="B5" i="2"/>
  <c r="H78" i="2"/>
  <c r="H60" i="2" s="1"/>
  <c r="G22" i="2"/>
  <c r="C78" i="2"/>
  <c r="K78" i="2"/>
  <c r="L115" i="2"/>
  <c r="D115" i="2"/>
  <c r="C61" i="2"/>
  <c r="D22" i="2"/>
  <c r="K61" i="2"/>
  <c r="J132" i="2"/>
  <c r="J114" i="2" s="1"/>
  <c r="F5" i="2"/>
  <c r="F4" i="2" l="1"/>
  <c r="E114" i="2"/>
  <c r="H114" i="2"/>
  <c r="G4" i="2"/>
  <c r="C4" i="2"/>
  <c r="D114" i="2"/>
  <c r="G114" i="2"/>
  <c r="K4" i="2"/>
  <c r="B114" i="2"/>
  <c r="J4" i="2"/>
  <c r="E4" i="2"/>
  <c r="I60" i="2"/>
  <c r="L114" i="2"/>
  <c r="F114" i="2"/>
  <c r="K114" i="2"/>
  <c r="B4" i="2"/>
  <c r="C114" i="2"/>
  <c r="E60" i="2"/>
  <c r="D4" i="2"/>
  <c r="I4" i="2"/>
  <c r="K60" i="2"/>
  <c r="C60" i="2"/>
</calcChain>
</file>

<file path=xl/sharedStrings.xml><?xml version="1.0" encoding="utf-8"?>
<sst xmlns="http://schemas.openxmlformats.org/spreadsheetml/2006/main" count="168" uniqueCount="27">
  <si>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</si>
  <si>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</si>
  <si>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</si>
  <si>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</si>
  <si>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</si>
  <si>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</si>
  <si>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</si>
  <si>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</si>
  <si>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</si>
  <si>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</si>
  <si>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</si>
  <si>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</si>
  <si>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</si>
  <si>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</si>
  <si>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GBP</t>
  </si>
  <si>
    <t>Позики, надані МФО</t>
  </si>
  <si>
    <t>XDR</t>
  </si>
  <si>
    <t>млрд грн</t>
  </si>
  <si>
    <t>* з урахуванням фактично здійснених платежів</t>
  </si>
  <si>
    <t>CAD</t>
  </si>
  <si>
    <t>І кв</t>
  </si>
  <si>
    <t>ІІ кв</t>
  </si>
  <si>
    <t>ІІІ кв</t>
  </si>
  <si>
    <t>ІV кв</t>
  </si>
  <si>
    <t>Прогнозні платежі за державним боргом у 2023-2048 роках за діючими угодами станом на 01.03.2023*</t>
  </si>
  <si>
    <t>Офіційні позики**</t>
  </si>
  <si>
    <t>**платежі підлягатимуть коригуванню відповідно до укладених угод за результатами імплементації Меморандуму про взаєморозуміння щодо призупинення виплат за державним та гарантованим державою боргом з групою офіційних кредиторів України з країн G7 та Паризького клубу, підписаного 14.09.2022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</si>
</sst>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1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2"/>
    </xf>
    <xf numFmtId="4" fontId="2" fillId="3" borderId="1" xfId="0" applyNumberFormat="1" applyFont="1" applyFill="1" applyBorder="1"/>
    <xf numFmtId="49" fontId="2" fillId="0" borderId="1" xfId="1" applyNumberFormat="1" applyFont="1" applyBorder="1" applyAlignment="1">
      <alignment horizontal="center" vertical="center" wrapText="1"/>
    </xf>
    <xf numFmtId="4" fontId="2" fillId="0" borderId="0" xfId="2" applyNumberFormat="1" applyFont="1"/>
    <xf numFmtId="49" fontId="4" fillId="0" borderId="0" xfId="2" applyNumberFormat="1"/>
    <xf numFmtId="4" fontId="4" fillId="0" borderId="0" xfId="2" applyNumberFormat="1"/>
    <xf numFmtId="49" fontId="3" fillId="0" borderId="0" xfId="1" applyNumberFormat="1" applyFont="1" applyAlignment="1">
      <alignment horizontal="left"/>
    </xf>
    <xf numFmtId="49" fontId="3" fillId="0" borderId="0" xfId="1" applyNumberFormat="1" applyFont="1" applyAlignment="1">
      <alignment horizontal="left"/>
    </xf>
    <xf numFmtId="49" fontId="5" fillId="0" borderId="0" xfId="1" applyNumberFormat="1" applyFont="1" applyAlignment="1">
      <alignment horizontal="center"/>
    </xf>
  </cellXfs>
  <cellStyles count="3">
    <cellStyle name="Normal" xfId="0" builtinId="0"/>
    <cellStyle name="Звичайний 2" xfId="2" xr:uid="{00000000-0005-0000-0000-000001000000}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I166"/>
  <sheetViews>
    <sheetView tabSelected="1" zoomScale="70" zoomScaleNormal="70" workbookViewId="0">
      <selection activeCell="A59" sqref="A59"/>
    </sheetView>
  </sheetViews>
  <sheetFormatPr baseColWidth="10" defaultColWidth="8.83203125" defaultRowHeight="15" outlineLevelRow="4" x14ac:dyDescent="0.2"/>
  <cols>
    <col min="1" max="1" width="23" style="1" bestFit="1" customWidth="1"/>
    <col min="2" max="35" width="8.6640625" style="2"/>
  </cols>
  <sheetData>
    <row r="1" spans="1:35" ht="16" x14ac:dyDescent="0.2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35" x14ac:dyDescent="0.2">
      <c r="A2" s="17"/>
      <c r="B2" s="18"/>
      <c r="C2" s="18"/>
      <c r="D2" s="18"/>
      <c r="E2" s="18"/>
      <c r="F2" s="18"/>
      <c r="G2" s="18"/>
      <c r="H2" s="18"/>
      <c r="I2" s="18"/>
      <c r="J2" s="18"/>
      <c r="K2" s="16" t="s">
        <v>17</v>
      </c>
    </row>
    <row r="3" spans="1:35" s="7" customFormat="1" ht="16" x14ac:dyDescent="0.2">
      <c r="A3" s="6"/>
      <c r="B3" s="15" t="s">
        <v>20</v>
      </c>
      <c r="C3" s="15" t="s">
        <v>21</v>
      </c>
      <c r="D3" s="15" t="s">
        <v>22</v>
      </c>
      <c r="E3" s="15" t="s">
        <v>23</v>
      </c>
      <c r="F3" s="6">
        <v>2023</v>
      </c>
      <c r="G3" s="15" t="s">
        <v>20</v>
      </c>
      <c r="H3" s="15" t="s">
        <v>21</v>
      </c>
      <c r="I3" s="15" t="s">
        <v>22</v>
      </c>
      <c r="J3" s="15" t="s">
        <v>23</v>
      </c>
      <c r="K3" s="6">
        <v>2024</v>
      </c>
    </row>
    <row r="4" spans="1:35" s="10" customFormat="1" x14ac:dyDescent="0.2">
      <c r="A4" s="8" t="s">
        <v>0</v>
      </c>
      <c r="B4" s="9">
        <f t="shared" ref="B4:K4" si="0">B5+B22</f>
        <v>247.00038821406</v>
      </c>
      <c r="C4" s="9">
        <f t="shared" si="0"/>
        <v>523.90764156991997</v>
      </c>
      <c r="D4" s="9">
        <f t="shared" si="0"/>
        <v>294.04416829613996</v>
      </c>
      <c r="E4" s="9">
        <f t="shared" si="0"/>
        <v>323.04763306216</v>
      </c>
      <c r="F4" s="9">
        <f t="shared" si="0"/>
        <v>693.99991557113992</v>
      </c>
      <c r="G4" s="9">
        <f t="shared" si="0"/>
        <v>100.52932034815001</v>
      </c>
      <c r="H4" s="9">
        <f t="shared" si="0"/>
        <v>173.83590805735003</v>
      </c>
      <c r="I4" s="9">
        <f t="shared" si="0"/>
        <v>261.94905126815001</v>
      </c>
      <c r="J4" s="9">
        <f t="shared" si="0"/>
        <v>199.84306216869999</v>
      </c>
      <c r="K4" s="9">
        <f t="shared" si="0"/>
        <v>736.15734184235009</v>
      </c>
    </row>
    <row r="5" spans="1:35" s="10" customFormat="1" outlineLevel="1" x14ac:dyDescent="0.2">
      <c r="A5" s="11" t="s">
        <v>1</v>
      </c>
      <c r="B5" s="12">
        <f t="shared" ref="B5:K5" si="1">B6+B15</f>
        <v>194.13389864251999</v>
      </c>
      <c r="C5" s="12">
        <f t="shared" si="1"/>
        <v>482.05444044759997</v>
      </c>
      <c r="D5" s="12">
        <f t="shared" si="1"/>
        <v>207.78297276863998</v>
      </c>
      <c r="E5" s="12">
        <f t="shared" si="1"/>
        <v>250.30879624720001</v>
      </c>
      <c r="F5" s="12">
        <f t="shared" si="1"/>
        <v>567.14005405297996</v>
      </c>
      <c r="G5" s="12">
        <f t="shared" si="1"/>
        <v>52.3378004765</v>
      </c>
      <c r="H5" s="12">
        <f t="shared" si="1"/>
        <v>111.78187720798</v>
      </c>
      <c r="I5" s="12">
        <f t="shared" si="1"/>
        <v>61.932805755620002</v>
      </c>
      <c r="J5" s="12">
        <f t="shared" si="1"/>
        <v>118.24034318353</v>
      </c>
      <c r="K5" s="12">
        <f t="shared" si="1"/>
        <v>344.29282662363005</v>
      </c>
    </row>
    <row r="6" spans="1:35" s="10" customFormat="1" outlineLevel="2" x14ac:dyDescent="0.2">
      <c r="A6" s="13" t="s">
        <v>2</v>
      </c>
      <c r="B6" s="14">
        <f t="shared" ref="B6:K6" si="2">B7+B9+B11</f>
        <v>33.608779728820004</v>
      </c>
      <c r="C6" s="14">
        <f t="shared" si="2"/>
        <v>183.01058097429998</v>
      </c>
      <c r="D6" s="14">
        <f t="shared" si="2"/>
        <v>70.159865126819994</v>
      </c>
      <c r="E6" s="14">
        <f t="shared" si="2"/>
        <v>142.34603449707998</v>
      </c>
      <c r="F6" s="14">
        <f t="shared" si="2"/>
        <v>214.56263016350999</v>
      </c>
      <c r="G6" s="14">
        <f t="shared" si="2"/>
        <v>14.46010285445</v>
      </c>
      <c r="H6" s="14">
        <f t="shared" si="2"/>
        <v>85.120933267680002</v>
      </c>
      <c r="I6" s="14">
        <f t="shared" si="2"/>
        <v>29.140156237879999</v>
      </c>
      <c r="J6" s="14">
        <f t="shared" si="2"/>
        <v>61.706986837400002</v>
      </c>
      <c r="K6" s="14">
        <f t="shared" si="2"/>
        <v>190.42817919741003</v>
      </c>
    </row>
    <row r="7" spans="1:35" outlineLevel="3" collapsed="1" x14ac:dyDescent="0.2">
      <c r="A7" s="4" t="s">
        <v>3</v>
      </c>
      <c r="B7" s="3">
        <f t="shared" ref="B7:K7" si="3">SUM(B8:B8)</f>
        <v>0</v>
      </c>
      <c r="C7" s="3">
        <f t="shared" si="3"/>
        <v>0</v>
      </c>
      <c r="D7" s="3">
        <f t="shared" si="3"/>
        <v>0</v>
      </c>
      <c r="E7" s="3">
        <f t="shared" si="3"/>
        <v>4.0000000000000002E-4</v>
      </c>
      <c r="F7" s="3">
        <f t="shared" si="3"/>
        <v>2.0000000000000001E-4</v>
      </c>
      <c r="G7" s="3">
        <f t="shared" si="3"/>
        <v>0</v>
      </c>
      <c r="H7" s="3">
        <f t="shared" si="3"/>
        <v>0</v>
      </c>
      <c r="I7" s="3">
        <f t="shared" si="3"/>
        <v>0</v>
      </c>
      <c r="J7" s="3">
        <f t="shared" si="3"/>
        <v>2.5750000000000002E-4</v>
      </c>
      <c r="K7" s="3">
        <f t="shared" si="3"/>
        <v>2.5750000000000002E-4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</row>
    <row r="8" spans="1:35" hidden="1" outlineLevel="4" x14ac:dyDescent="0.2">
      <c r="A8" s="5" t="s">
        <v>4</v>
      </c>
      <c r="B8" s="3"/>
      <c r="C8" s="3"/>
      <c r="D8" s="3"/>
      <c r="E8" s="3">
        <v>4.0000000000000002E-4</v>
      </c>
      <c r="F8" s="3">
        <v>2.0000000000000001E-4</v>
      </c>
      <c r="G8" s="3"/>
      <c r="H8" s="3"/>
      <c r="I8" s="3"/>
      <c r="J8" s="3">
        <v>2.5750000000000002E-4</v>
      </c>
      <c r="K8" s="3">
        <v>2.5750000000000002E-4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  <row r="9" spans="1:35" outlineLevel="3" collapsed="1" x14ac:dyDescent="0.2">
      <c r="A9" s="4" t="s">
        <v>5</v>
      </c>
      <c r="B9" s="3">
        <f t="shared" ref="B9:K9" si="4">SUM(B10:B10)</f>
        <v>4.2393274340000002E-2</v>
      </c>
      <c r="C9" s="3">
        <f t="shared" si="4"/>
        <v>4.2039997060000001E-2</v>
      </c>
      <c r="D9" s="3">
        <f t="shared" si="4"/>
        <v>4.1668602979999997E-2</v>
      </c>
      <c r="E9" s="3">
        <f t="shared" si="4"/>
        <v>4.083523092E-2</v>
      </c>
      <c r="F9" s="3">
        <f t="shared" si="4"/>
        <v>8.346855265E-2</v>
      </c>
      <c r="G9" s="3">
        <f t="shared" si="4"/>
        <v>1.972947467E-2</v>
      </c>
      <c r="H9" s="3">
        <f t="shared" si="4"/>
        <v>1.931844395E-2</v>
      </c>
      <c r="I9" s="3">
        <f t="shared" si="4"/>
        <v>1.9115186999999999E-2</v>
      </c>
      <c r="J9" s="3">
        <f t="shared" si="4"/>
        <v>1.869963946E-2</v>
      </c>
      <c r="K9" s="3">
        <f t="shared" si="4"/>
        <v>7.6862745080000003E-2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</row>
    <row r="10" spans="1:35" hidden="1" outlineLevel="4" x14ac:dyDescent="0.2">
      <c r="A10" s="5" t="s">
        <v>4</v>
      </c>
      <c r="B10" s="3">
        <v>4.2393274340000002E-2</v>
      </c>
      <c r="C10" s="3">
        <v>4.2039997060000001E-2</v>
      </c>
      <c r="D10" s="3">
        <v>4.1668602979999997E-2</v>
      </c>
      <c r="E10" s="3">
        <v>4.083523092E-2</v>
      </c>
      <c r="F10" s="3">
        <v>8.346855265E-2</v>
      </c>
      <c r="G10" s="3">
        <v>1.972947467E-2</v>
      </c>
      <c r="H10" s="3">
        <v>1.931844395E-2</v>
      </c>
      <c r="I10" s="3">
        <v>1.9115186999999999E-2</v>
      </c>
      <c r="J10" s="3">
        <v>1.869963946E-2</v>
      </c>
      <c r="K10" s="3">
        <v>7.6862745080000003E-2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</row>
    <row r="11" spans="1:35" outlineLevel="3" collapsed="1" x14ac:dyDescent="0.2">
      <c r="A11" s="4" t="s">
        <v>6</v>
      </c>
      <c r="B11" s="3">
        <f t="shared" ref="B11:K11" si="5">SUM(B12:B14)</f>
        <v>33.566386454480003</v>
      </c>
      <c r="C11" s="3">
        <f t="shared" si="5"/>
        <v>182.96854097724</v>
      </c>
      <c r="D11" s="3">
        <f t="shared" si="5"/>
        <v>70.118196523839998</v>
      </c>
      <c r="E11" s="3">
        <f t="shared" si="5"/>
        <v>142.30479926615999</v>
      </c>
      <c r="F11" s="3">
        <f t="shared" si="5"/>
        <v>214.47896161085998</v>
      </c>
      <c r="G11" s="3">
        <f t="shared" si="5"/>
        <v>14.44037337978</v>
      </c>
      <c r="H11" s="3">
        <f t="shared" si="5"/>
        <v>85.101614823730003</v>
      </c>
      <c r="I11" s="3">
        <f t="shared" si="5"/>
        <v>29.121041050879999</v>
      </c>
      <c r="J11" s="3">
        <f t="shared" si="5"/>
        <v>61.688029697940003</v>
      </c>
      <c r="K11" s="3">
        <f t="shared" si="5"/>
        <v>190.35105895233002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</row>
    <row r="12" spans="1:35" hidden="1" outlineLevel="4" x14ac:dyDescent="0.2">
      <c r="A12" s="5" t="s">
        <v>7</v>
      </c>
      <c r="B12" s="3">
        <v>0.24649349398000001</v>
      </c>
      <c r="C12" s="3">
        <v>0.63532852015999997</v>
      </c>
      <c r="D12" s="3">
        <v>0.35620351109999998</v>
      </c>
      <c r="E12" s="3"/>
      <c r="F12" s="3">
        <v>0.61901276262000005</v>
      </c>
      <c r="G12" s="3">
        <v>0.14596130702999999</v>
      </c>
      <c r="H12" s="3"/>
      <c r="I12" s="3"/>
      <c r="J12" s="3"/>
      <c r="K12" s="3">
        <v>0.14596130702999999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</row>
    <row r="13" spans="1:35" hidden="1" outlineLevel="4" x14ac:dyDescent="0.2">
      <c r="A13" s="5" t="s">
        <v>4</v>
      </c>
      <c r="B13" s="3">
        <v>32.136280319980003</v>
      </c>
      <c r="C13" s="3">
        <v>179.71225174832</v>
      </c>
      <c r="D13" s="3">
        <v>69.136957449199997</v>
      </c>
      <c r="E13" s="3">
        <v>141.65967334609999</v>
      </c>
      <c r="F13" s="3">
        <v>211.32258143179999</v>
      </c>
      <c r="G13" s="3">
        <v>14.226883632850001</v>
      </c>
      <c r="H13" s="3">
        <v>85.101614823730003</v>
      </c>
      <c r="I13" s="3">
        <v>29.121041050879999</v>
      </c>
      <c r="J13" s="3">
        <v>61.688029697940003</v>
      </c>
      <c r="K13" s="3">
        <v>190.13756920540001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</row>
    <row r="14" spans="1:35" hidden="1" outlineLevel="4" x14ac:dyDescent="0.2">
      <c r="A14" s="5" t="s">
        <v>8</v>
      </c>
      <c r="B14" s="3">
        <v>1.18361264052</v>
      </c>
      <c r="C14" s="3">
        <v>2.6209607087600002</v>
      </c>
      <c r="D14" s="3">
        <v>0.62503556354000001</v>
      </c>
      <c r="E14" s="3">
        <v>0.64512592006000002</v>
      </c>
      <c r="F14" s="3">
        <v>2.53736741644</v>
      </c>
      <c r="G14" s="3">
        <v>6.7528439900000001E-2</v>
      </c>
      <c r="H14" s="3"/>
      <c r="I14" s="3"/>
      <c r="J14" s="3"/>
      <c r="K14" s="3">
        <v>6.7528439900000001E-2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</row>
    <row r="15" spans="1:35" s="10" customFormat="1" outlineLevel="2" x14ac:dyDescent="0.2">
      <c r="A15" s="13" t="s">
        <v>9</v>
      </c>
      <c r="B15" s="14">
        <f t="shared" ref="B15:K15" si="6">B16+B18</f>
        <v>160.5251189137</v>
      </c>
      <c r="C15" s="14">
        <f t="shared" si="6"/>
        <v>299.04385947330002</v>
      </c>
      <c r="D15" s="14">
        <f t="shared" si="6"/>
        <v>137.62310764181998</v>
      </c>
      <c r="E15" s="14">
        <f t="shared" si="6"/>
        <v>107.96276175012001</v>
      </c>
      <c r="F15" s="14">
        <f t="shared" si="6"/>
        <v>352.57742388946997</v>
      </c>
      <c r="G15" s="14">
        <f t="shared" si="6"/>
        <v>37.87769762205</v>
      </c>
      <c r="H15" s="14">
        <f t="shared" si="6"/>
        <v>26.660943940300001</v>
      </c>
      <c r="I15" s="14">
        <f t="shared" si="6"/>
        <v>32.792649517740003</v>
      </c>
      <c r="J15" s="14">
        <f t="shared" si="6"/>
        <v>56.533356346129999</v>
      </c>
      <c r="K15" s="14">
        <f t="shared" si="6"/>
        <v>153.86464742622002</v>
      </c>
    </row>
    <row r="16" spans="1:35" outlineLevel="3" collapsed="1" x14ac:dyDescent="0.2">
      <c r="A16" s="4" t="s">
        <v>5</v>
      </c>
      <c r="B16" s="3">
        <f t="shared" ref="B16:K16" si="7">SUM(B17:B17)</f>
        <v>6.6126261239999998E-2</v>
      </c>
      <c r="C16" s="3">
        <f t="shared" si="7"/>
        <v>6.6126261239999998E-2</v>
      </c>
      <c r="D16" s="3">
        <f t="shared" si="7"/>
        <v>6.6126261239999998E-2</v>
      </c>
      <c r="E16" s="3">
        <f t="shared" si="7"/>
        <v>6.6126261239999998E-2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</row>
    <row r="17" spans="1:35" hidden="1" outlineLevel="4" x14ac:dyDescent="0.2">
      <c r="A17" s="5" t="s">
        <v>4</v>
      </c>
      <c r="B17" s="3">
        <v>6.6126261239999998E-2</v>
      </c>
      <c r="C17" s="3">
        <v>6.6126261239999998E-2</v>
      </c>
      <c r="D17" s="3">
        <v>6.6126261239999998E-2</v>
      </c>
      <c r="E17" s="3">
        <v>6.6126261239999998E-2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</row>
    <row r="18" spans="1:35" outlineLevel="3" collapsed="1" x14ac:dyDescent="0.2">
      <c r="A18" s="4" t="s">
        <v>6</v>
      </c>
      <c r="B18" s="3">
        <f t="shared" ref="B18:K18" si="8">SUM(B19:B21)</f>
        <v>160.45899265246001</v>
      </c>
      <c r="C18" s="3">
        <f t="shared" si="8"/>
        <v>298.97773321206</v>
      </c>
      <c r="D18" s="3">
        <f t="shared" si="8"/>
        <v>137.55698138058</v>
      </c>
      <c r="E18" s="3">
        <f t="shared" si="8"/>
        <v>107.89663548888001</v>
      </c>
      <c r="F18" s="3">
        <f t="shared" si="8"/>
        <v>352.44517136699</v>
      </c>
      <c r="G18" s="3">
        <f t="shared" si="8"/>
        <v>37.84463449143</v>
      </c>
      <c r="H18" s="3">
        <f t="shared" si="8"/>
        <v>26.627880809680001</v>
      </c>
      <c r="I18" s="3">
        <f t="shared" si="8"/>
        <v>32.759586387120002</v>
      </c>
      <c r="J18" s="3">
        <f t="shared" si="8"/>
        <v>56.500293215509998</v>
      </c>
      <c r="K18" s="3">
        <f t="shared" si="8"/>
        <v>153.73239490374002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</row>
    <row r="19" spans="1:35" hidden="1" outlineLevel="4" x14ac:dyDescent="0.2">
      <c r="A19" s="5" t="s">
        <v>7</v>
      </c>
      <c r="B19" s="3"/>
      <c r="C19" s="3">
        <v>48.715810083299999</v>
      </c>
      <c r="D19" s="3">
        <v>5.3390070948600004</v>
      </c>
      <c r="E19" s="3"/>
      <c r="F19" s="3">
        <v>27.02740858908</v>
      </c>
      <c r="G19" s="3">
        <v>11.67690456249</v>
      </c>
      <c r="H19" s="3"/>
      <c r="I19" s="3"/>
      <c r="J19" s="3"/>
      <c r="K19" s="3">
        <v>11.67690456249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</row>
    <row r="20" spans="1:35" hidden="1" outlineLevel="4" x14ac:dyDescent="0.2">
      <c r="A20" s="5" t="s">
        <v>4</v>
      </c>
      <c r="B20" s="3">
        <v>105.69824549038</v>
      </c>
      <c r="C20" s="3">
        <v>164.66639087478001</v>
      </c>
      <c r="D20" s="3">
        <v>106.16389980926</v>
      </c>
      <c r="E20" s="3">
        <v>76.901796574200006</v>
      </c>
      <c r="F20" s="3">
        <v>226.71516637431</v>
      </c>
      <c r="G20" s="3">
        <v>22.79130793401</v>
      </c>
      <c r="H20" s="3">
        <v>26.627880809680001</v>
      </c>
      <c r="I20" s="3">
        <v>32.759586387120002</v>
      </c>
      <c r="J20" s="3">
        <v>56.500293215509998</v>
      </c>
      <c r="K20" s="3">
        <v>138.67906834632001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</row>
    <row r="21" spans="1:35" hidden="1" outlineLevel="4" x14ac:dyDescent="0.2">
      <c r="A21" s="5" t="s">
        <v>8</v>
      </c>
      <c r="B21" s="3">
        <v>54.760747162080001</v>
      </c>
      <c r="C21" s="3">
        <v>85.595532253979997</v>
      </c>
      <c r="D21" s="3">
        <v>26.054074476459999</v>
      </c>
      <c r="E21" s="3">
        <v>30.994838914679999</v>
      </c>
      <c r="F21" s="3">
        <v>98.702596403599998</v>
      </c>
      <c r="G21" s="3">
        <v>3.3764219949299998</v>
      </c>
      <c r="H21" s="3"/>
      <c r="I21" s="3"/>
      <c r="J21" s="3"/>
      <c r="K21" s="3">
        <v>3.3764219949299998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</row>
    <row r="22" spans="1:35" s="10" customFormat="1" outlineLevel="1" x14ac:dyDescent="0.2">
      <c r="A22" s="11" t="s">
        <v>10</v>
      </c>
      <c r="B22" s="12">
        <f t="shared" ref="B22:K22" si="9">B23+B42</f>
        <v>52.866489571539994</v>
      </c>
      <c r="C22" s="12">
        <f t="shared" si="9"/>
        <v>41.853201122320002</v>
      </c>
      <c r="D22" s="12">
        <f t="shared" si="9"/>
        <v>86.261195527499993</v>
      </c>
      <c r="E22" s="12">
        <f t="shared" si="9"/>
        <v>72.738836814959996</v>
      </c>
      <c r="F22" s="12">
        <f t="shared" si="9"/>
        <v>126.85986151815999</v>
      </c>
      <c r="G22" s="12">
        <f t="shared" si="9"/>
        <v>48.191519871650002</v>
      </c>
      <c r="H22" s="12">
        <f t="shared" si="9"/>
        <v>62.054030849370008</v>
      </c>
      <c r="I22" s="12">
        <f t="shared" si="9"/>
        <v>200.01624551252999</v>
      </c>
      <c r="J22" s="12">
        <f t="shared" si="9"/>
        <v>81.60271898517</v>
      </c>
      <c r="K22" s="12">
        <f t="shared" si="9"/>
        <v>391.86451521872004</v>
      </c>
    </row>
    <row r="23" spans="1:35" s="10" customFormat="1" outlineLevel="2" x14ac:dyDescent="0.2">
      <c r="A23" s="13" t="s">
        <v>2</v>
      </c>
      <c r="B23" s="14">
        <f t="shared" ref="B23:K23" si="10">B24+B29+B32+B38</f>
        <v>17.80367980754</v>
      </c>
      <c r="C23" s="14">
        <f t="shared" si="10"/>
        <v>19.883722945559999</v>
      </c>
      <c r="D23" s="14">
        <f t="shared" si="10"/>
        <v>21.984986804120002</v>
      </c>
      <c r="E23" s="14">
        <f t="shared" si="10"/>
        <v>27.175940489200002</v>
      </c>
      <c r="F23" s="14">
        <f t="shared" si="10"/>
        <v>43.424165023210001</v>
      </c>
      <c r="G23" s="14">
        <f t="shared" si="10"/>
        <v>15.596418040589999</v>
      </c>
      <c r="H23" s="14">
        <f t="shared" si="10"/>
        <v>10.54014881927</v>
      </c>
      <c r="I23" s="14">
        <f t="shared" si="10"/>
        <v>126.1442535084</v>
      </c>
      <c r="J23" s="14">
        <f t="shared" si="10"/>
        <v>45.869870736159996</v>
      </c>
      <c r="K23" s="14">
        <f t="shared" si="10"/>
        <v>198.15069110442002</v>
      </c>
    </row>
    <row r="24" spans="1:35" outlineLevel="3" collapsed="1" x14ac:dyDescent="0.2">
      <c r="A24" s="4" t="s">
        <v>3</v>
      </c>
      <c r="B24" s="3">
        <f t="shared" ref="B24:K24" si="11">SUM(B25:B28)</f>
        <v>0.17308810588000001</v>
      </c>
      <c r="C24" s="3">
        <f t="shared" si="11"/>
        <v>1.0385888441</v>
      </c>
      <c r="D24" s="3">
        <f t="shared" si="11"/>
        <v>0.15628039973999999</v>
      </c>
      <c r="E24" s="3">
        <f t="shared" si="11"/>
        <v>0.33730515015999996</v>
      </c>
      <c r="F24" s="3">
        <f t="shared" si="11"/>
        <v>0.85263124994000006</v>
      </c>
      <c r="G24" s="3">
        <f t="shared" si="11"/>
        <v>3.6475237840000001E-2</v>
      </c>
      <c r="H24" s="3">
        <f t="shared" si="11"/>
        <v>2.3891699970000003E-2</v>
      </c>
      <c r="I24" s="3">
        <f t="shared" si="11"/>
        <v>4.4879699930000003E-2</v>
      </c>
      <c r="J24" s="3">
        <f t="shared" si="11"/>
        <v>0.79621915381999997</v>
      </c>
      <c r="K24" s="3">
        <f t="shared" si="11"/>
        <v>0.90146579155999995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</row>
    <row r="25" spans="1:35" hidden="1" outlineLevel="4" x14ac:dyDescent="0.2">
      <c r="A25" s="5" t="s">
        <v>7</v>
      </c>
      <c r="B25" s="3">
        <v>6.3858643400000002E-3</v>
      </c>
      <c r="C25" s="3">
        <v>5.5703999999999997E-3</v>
      </c>
      <c r="D25" s="3">
        <v>5.5703999999999997E-3</v>
      </c>
      <c r="E25" s="3">
        <v>5.5703999999999997E-3</v>
      </c>
      <c r="F25" s="3">
        <v>1.154853217E-2</v>
      </c>
      <c r="G25" s="3">
        <v>2.7851999999999998E-3</v>
      </c>
      <c r="H25" s="3">
        <v>2.7851999999999998E-3</v>
      </c>
      <c r="I25" s="3">
        <v>2.7851999999999998E-3</v>
      </c>
      <c r="J25" s="3">
        <v>2.7851999999999998E-3</v>
      </c>
      <c r="K25" s="3">
        <v>1.1140799999999999E-2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</row>
    <row r="26" spans="1:35" hidden="1" outlineLevel="4" x14ac:dyDescent="0.2">
      <c r="A26" s="5" t="s">
        <v>11</v>
      </c>
      <c r="B26" s="3">
        <v>1.40986E-6</v>
      </c>
      <c r="C26" s="3"/>
      <c r="D26" s="3"/>
      <c r="E26" s="3">
        <v>3.2409600000000002E-3</v>
      </c>
      <c r="F26" s="3">
        <v>1.6211849300000001E-3</v>
      </c>
      <c r="G26" s="3">
        <v>9.3785280000000003E-4</v>
      </c>
      <c r="H26" s="3"/>
      <c r="I26" s="3"/>
      <c r="J26" s="3"/>
      <c r="K26" s="3">
        <v>9.3785280000000003E-4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</row>
    <row r="27" spans="1:35" hidden="1" outlineLevel="4" x14ac:dyDescent="0.2">
      <c r="A27" s="5" t="s">
        <v>4</v>
      </c>
      <c r="B27" s="3">
        <v>5.9999999999999995E-4</v>
      </c>
      <c r="C27" s="3">
        <v>9.1200000000000005E-4</v>
      </c>
      <c r="D27" s="3">
        <v>8.9999999999999998E-4</v>
      </c>
      <c r="E27" s="3">
        <v>5.1999999999999998E-3</v>
      </c>
      <c r="F27" s="3">
        <v>3.8059999999999999E-3</v>
      </c>
      <c r="G27" s="3"/>
      <c r="H27" s="3">
        <v>6.4999999999999996E-6</v>
      </c>
      <c r="I27" s="3"/>
      <c r="J27" s="3">
        <v>3.5000000000000001E-3</v>
      </c>
      <c r="K27" s="3">
        <v>3.5065000000000001E-3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</row>
    <row r="28" spans="1:35" hidden="1" outlineLevel="4" x14ac:dyDescent="0.2">
      <c r="A28" s="5" t="s">
        <v>8</v>
      </c>
      <c r="B28" s="3">
        <v>0.16610083168000001</v>
      </c>
      <c r="C28" s="3">
        <v>1.0321064441000001</v>
      </c>
      <c r="D28" s="3">
        <v>0.14980999974</v>
      </c>
      <c r="E28" s="3">
        <v>0.32329379015999998</v>
      </c>
      <c r="F28" s="3">
        <v>0.83565553284000005</v>
      </c>
      <c r="G28" s="3">
        <v>3.2752185039999999E-2</v>
      </c>
      <c r="H28" s="3">
        <v>2.1099999970000002E-2</v>
      </c>
      <c r="I28" s="3">
        <v>4.2094499930000001E-2</v>
      </c>
      <c r="J28" s="3">
        <v>0.78993395381999998</v>
      </c>
      <c r="K28" s="3">
        <v>0.88588063876000001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</row>
    <row r="29" spans="1:35" outlineLevel="3" collapsed="1" x14ac:dyDescent="0.2">
      <c r="A29" s="4" t="s">
        <v>12</v>
      </c>
      <c r="B29" s="3">
        <f t="shared" ref="B29:K29" si="12">SUM(B30:B31)</f>
        <v>0.81552519018000003</v>
      </c>
      <c r="C29" s="3">
        <f t="shared" si="12"/>
        <v>0.71146811822</v>
      </c>
      <c r="D29" s="3">
        <f t="shared" si="12"/>
        <v>0.87797173937999995</v>
      </c>
      <c r="E29" s="3">
        <f t="shared" si="12"/>
        <v>0.65008939602000004</v>
      </c>
      <c r="F29" s="3">
        <f t="shared" si="12"/>
        <v>1.5275272219</v>
      </c>
      <c r="G29" s="3">
        <f t="shared" si="12"/>
        <v>1.8225054456199998</v>
      </c>
      <c r="H29" s="3">
        <f t="shared" si="12"/>
        <v>0.28980614104000002</v>
      </c>
      <c r="I29" s="3">
        <f t="shared" si="12"/>
        <v>116.67742416727</v>
      </c>
      <c r="J29" s="3">
        <f t="shared" si="12"/>
        <v>32.15477250584</v>
      </c>
      <c r="K29" s="3">
        <f t="shared" si="12"/>
        <v>150.94450825977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</row>
    <row r="30" spans="1:35" hidden="1" outlineLevel="4" x14ac:dyDescent="0.2">
      <c r="A30" s="5" t="s">
        <v>7</v>
      </c>
      <c r="B30" s="3">
        <v>0.81552519018000003</v>
      </c>
      <c r="C30" s="3">
        <v>0.71146811822</v>
      </c>
      <c r="D30" s="3">
        <v>0.87797173937999995</v>
      </c>
      <c r="E30" s="3">
        <v>0.65008939602000004</v>
      </c>
      <c r="F30" s="3">
        <v>1.5275272219</v>
      </c>
      <c r="G30" s="3">
        <v>0.39920494774999998</v>
      </c>
      <c r="H30" s="3">
        <v>0.28980614104000002</v>
      </c>
      <c r="I30" s="3">
        <v>1.86519838206</v>
      </c>
      <c r="J30" s="3">
        <v>0.52440707389999996</v>
      </c>
      <c r="K30" s="3">
        <v>3.07861654475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</row>
    <row r="31" spans="1:35" hidden="1" outlineLevel="4" x14ac:dyDescent="0.2">
      <c r="A31" s="5" t="s">
        <v>8</v>
      </c>
      <c r="B31" s="3"/>
      <c r="C31" s="3"/>
      <c r="D31" s="3"/>
      <c r="E31" s="3"/>
      <c r="F31" s="3"/>
      <c r="G31" s="3">
        <v>1.4233004978699999</v>
      </c>
      <c r="H31" s="3"/>
      <c r="I31" s="3">
        <v>114.81222578521</v>
      </c>
      <c r="J31" s="3">
        <v>31.63036543194</v>
      </c>
      <c r="K31" s="3">
        <v>147.86589171502001</v>
      </c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</row>
    <row r="32" spans="1:35" outlineLevel="3" collapsed="1" x14ac:dyDescent="0.2">
      <c r="A32" s="4" t="s">
        <v>25</v>
      </c>
      <c r="B32" s="3">
        <f t="shared" ref="B32:K32" si="13">SUM(B33:B37)</f>
        <v>0.20607286563999999</v>
      </c>
      <c r="C32" s="3">
        <f t="shared" si="13"/>
        <v>0.60540387640000004</v>
      </c>
      <c r="D32" s="3">
        <f t="shared" si="13"/>
        <v>0.23936949336000002</v>
      </c>
      <c r="E32" s="3">
        <f t="shared" si="13"/>
        <v>0.71901835177999995</v>
      </c>
      <c r="F32" s="3">
        <f t="shared" si="13"/>
        <v>0.88493229359000003</v>
      </c>
      <c r="G32" s="3">
        <f t="shared" si="13"/>
        <v>0.19593176637999998</v>
      </c>
      <c r="H32" s="3">
        <f t="shared" si="13"/>
        <v>1.2030715617099998</v>
      </c>
      <c r="I32" s="3">
        <f t="shared" si="13"/>
        <v>0.11485581623</v>
      </c>
      <c r="J32" s="3">
        <f t="shared" si="13"/>
        <v>1.18702992693</v>
      </c>
      <c r="K32" s="3">
        <f t="shared" si="13"/>
        <v>2.7008890712500002</v>
      </c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</row>
    <row r="33" spans="1:35" hidden="1" outlineLevel="4" x14ac:dyDescent="0.2">
      <c r="A33" s="5" t="s">
        <v>19</v>
      </c>
      <c r="B33" s="3"/>
      <c r="C33" s="3"/>
      <c r="D33" s="3"/>
      <c r="E33" s="3"/>
      <c r="F33" s="3"/>
      <c r="G33" s="3"/>
      <c r="H33" s="3">
        <v>0.27312764882000001</v>
      </c>
      <c r="I33" s="3"/>
      <c r="J33" s="3">
        <v>0.27312764882000001</v>
      </c>
      <c r="K33" s="3">
        <v>0.54625529764000003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</row>
    <row r="34" spans="1:35" hidden="1" outlineLevel="4" x14ac:dyDescent="0.2">
      <c r="A34" s="5" t="s">
        <v>7</v>
      </c>
      <c r="B34" s="3">
        <v>0.14527426156000001</v>
      </c>
      <c r="C34" s="3">
        <v>0.23438461842</v>
      </c>
      <c r="D34" s="3">
        <v>0.17089825172000001</v>
      </c>
      <c r="E34" s="3">
        <v>0.34639576820000001</v>
      </c>
      <c r="F34" s="3">
        <v>0.44847644995000002</v>
      </c>
      <c r="G34" s="3">
        <v>0.15648815376</v>
      </c>
      <c r="H34" s="3">
        <v>0.48195576674000001</v>
      </c>
      <c r="I34" s="3">
        <v>8.3473163880000006E-2</v>
      </c>
      <c r="J34" s="3">
        <v>0.46612312883000001</v>
      </c>
      <c r="K34" s="3">
        <v>1.1880402132100001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</row>
    <row r="35" spans="1:35" hidden="1" outlineLevel="4" x14ac:dyDescent="0.2">
      <c r="A35" s="5" t="s">
        <v>14</v>
      </c>
      <c r="B35" s="3"/>
      <c r="C35" s="3">
        <v>1.352641106E-2</v>
      </c>
      <c r="D35" s="3"/>
      <c r="E35" s="3">
        <v>1.1333942140000001E-2</v>
      </c>
      <c r="F35" s="3">
        <v>1.24301766E-2</v>
      </c>
      <c r="G35" s="3"/>
      <c r="H35" s="3">
        <v>4.5335777200000002E-3</v>
      </c>
      <c r="I35" s="3"/>
      <c r="J35" s="3">
        <v>3.4001832999999999E-3</v>
      </c>
      <c r="K35" s="3">
        <v>7.9337610199999992E-3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</row>
    <row r="36" spans="1:35" hidden="1" outlineLevel="4" x14ac:dyDescent="0.2">
      <c r="A36" s="5" t="s">
        <v>11</v>
      </c>
      <c r="B36" s="3">
        <v>6.0798604079999999E-2</v>
      </c>
      <c r="C36" s="3">
        <v>0.35749284692</v>
      </c>
      <c r="D36" s="3">
        <v>6.847124164E-2</v>
      </c>
      <c r="E36" s="3">
        <v>0.36128864144</v>
      </c>
      <c r="F36" s="3">
        <v>0.42402566704</v>
      </c>
      <c r="G36" s="3">
        <v>3.9443612619999999E-2</v>
      </c>
      <c r="H36" s="3">
        <v>0.17802748090000001</v>
      </c>
      <c r="I36" s="3">
        <v>3.1382652349999998E-2</v>
      </c>
      <c r="J36" s="3">
        <v>0.17895187844999999</v>
      </c>
      <c r="K36" s="3">
        <v>0.42780562432000002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</row>
    <row r="37" spans="1:35" hidden="1" outlineLevel="4" x14ac:dyDescent="0.2">
      <c r="A37" s="5" t="s">
        <v>8</v>
      </c>
      <c r="B37" s="3"/>
      <c r="C37" s="3"/>
      <c r="D37" s="3"/>
      <c r="E37" s="3"/>
      <c r="F37" s="3"/>
      <c r="G37" s="3">
        <v>0</v>
      </c>
      <c r="H37" s="3">
        <v>0.26542708752999999</v>
      </c>
      <c r="I37" s="3"/>
      <c r="J37" s="3">
        <v>0.26542708752999999</v>
      </c>
      <c r="K37" s="3">
        <v>0.53085417505999999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</row>
    <row r="38" spans="1:35" outlineLevel="3" collapsed="1" x14ac:dyDescent="0.2">
      <c r="A38" s="4" t="s">
        <v>15</v>
      </c>
      <c r="B38" s="3">
        <f t="shared" ref="B38:K38" si="14">SUM(B39:B41)</f>
        <v>16.608993645840002</v>
      </c>
      <c r="C38" s="3">
        <f t="shared" si="14"/>
        <v>17.52826210684</v>
      </c>
      <c r="D38" s="3">
        <f t="shared" si="14"/>
        <v>20.711365171640001</v>
      </c>
      <c r="E38" s="3">
        <f t="shared" si="14"/>
        <v>25.469527591240002</v>
      </c>
      <c r="F38" s="3">
        <f t="shared" si="14"/>
        <v>40.159074257779999</v>
      </c>
      <c r="G38" s="3">
        <f t="shared" si="14"/>
        <v>13.541505590749999</v>
      </c>
      <c r="H38" s="3">
        <f t="shared" si="14"/>
        <v>9.0233794165500001</v>
      </c>
      <c r="I38" s="3">
        <f t="shared" si="14"/>
        <v>9.3070938249699999</v>
      </c>
      <c r="J38" s="3">
        <f t="shared" si="14"/>
        <v>11.731849149569999</v>
      </c>
      <c r="K38" s="3">
        <f t="shared" si="14"/>
        <v>43.603827981839999</v>
      </c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</row>
    <row r="39" spans="1:35" hidden="1" outlineLevel="4" x14ac:dyDescent="0.2">
      <c r="A39" s="5" t="s">
        <v>7</v>
      </c>
      <c r="B39" s="3">
        <v>1.1268787958599999</v>
      </c>
      <c r="C39" s="3">
        <v>4.4410694979400001</v>
      </c>
      <c r="D39" s="3">
        <v>3.93317194816</v>
      </c>
      <c r="E39" s="3">
        <v>11.21524470548</v>
      </c>
      <c r="F39" s="3">
        <v>10.358182473719999</v>
      </c>
      <c r="G39" s="3">
        <v>5.4593954679400003</v>
      </c>
      <c r="H39" s="3">
        <v>2.4980852571300001</v>
      </c>
      <c r="I39" s="3">
        <v>1.97681427339</v>
      </c>
      <c r="J39" s="3">
        <v>5.57202121055</v>
      </c>
      <c r="K39" s="3">
        <v>15.50631620901</v>
      </c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</row>
    <row r="40" spans="1:35" hidden="1" outlineLevel="4" x14ac:dyDescent="0.2">
      <c r="A40" s="5" t="s">
        <v>8</v>
      </c>
      <c r="B40" s="3">
        <v>6.8343418495000003</v>
      </c>
      <c r="C40" s="3">
        <v>1.3182520067800001</v>
      </c>
      <c r="D40" s="3">
        <v>4.6984554669199996</v>
      </c>
      <c r="E40" s="3">
        <v>2.47598545994</v>
      </c>
      <c r="F40" s="3">
        <v>7.6635173915700001</v>
      </c>
      <c r="G40" s="3">
        <v>2.1769133755399999</v>
      </c>
      <c r="H40" s="3">
        <v>1.1671982346100001</v>
      </c>
      <c r="I40" s="3">
        <v>2.0916244984899999</v>
      </c>
      <c r="J40" s="3">
        <v>1.1379592270100001</v>
      </c>
      <c r="K40" s="3">
        <v>6.5736953356500001</v>
      </c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</row>
    <row r="41" spans="1:35" hidden="1" outlineLevel="4" x14ac:dyDescent="0.2">
      <c r="A41" s="5" t="s">
        <v>16</v>
      </c>
      <c r="B41" s="3">
        <v>8.6477730004800009</v>
      </c>
      <c r="C41" s="3">
        <v>11.768940602120001</v>
      </c>
      <c r="D41" s="3">
        <v>12.07973775656</v>
      </c>
      <c r="E41" s="3">
        <v>11.77829742582</v>
      </c>
      <c r="F41" s="3">
        <v>22.137374392489999</v>
      </c>
      <c r="G41" s="3">
        <v>5.9051967472699998</v>
      </c>
      <c r="H41" s="3">
        <v>5.3580959248099997</v>
      </c>
      <c r="I41" s="3">
        <v>5.2386550530899996</v>
      </c>
      <c r="J41" s="3">
        <v>5.0218687120099998</v>
      </c>
      <c r="K41" s="3">
        <v>21.523816437179999</v>
      </c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</row>
    <row r="42" spans="1:35" s="10" customFormat="1" outlineLevel="2" x14ac:dyDescent="0.2">
      <c r="A42" s="13" t="s">
        <v>9</v>
      </c>
      <c r="B42" s="14">
        <f t="shared" ref="B42:K42" si="15">B43+B46+B52</f>
        <v>35.062809763999994</v>
      </c>
      <c r="C42" s="14">
        <f t="shared" si="15"/>
        <v>21.969478176759999</v>
      </c>
      <c r="D42" s="14">
        <f t="shared" si="15"/>
        <v>64.276208723379995</v>
      </c>
      <c r="E42" s="14">
        <f t="shared" si="15"/>
        <v>45.562896325760001</v>
      </c>
      <c r="F42" s="14">
        <f t="shared" si="15"/>
        <v>83.435696494949994</v>
      </c>
      <c r="G42" s="14">
        <f t="shared" si="15"/>
        <v>32.595101831059999</v>
      </c>
      <c r="H42" s="14">
        <f t="shared" si="15"/>
        <v>51.513882030100007</v>
      </c>
      <c r="I42" s="14">
        <f t="shared" si="15"/>
        <v>73.871992004129993</v>
      </c>
      <c r="J42" s="14">
        <f t="shared" si="15"/>
        <v>35.732848249010004</v>
      </c>
      <c r="K42" s="14">
        <f t="shared" si="15"/>
        <v>193.7138241143</v>
      </c>
    </row>
    <row r="43" spans="1:35" outlineLevel="3" collapsed="1" x14ac:dyDescent="0.2">
      <c r="A43" s="4" t="s">
        <v>12</v>
      </c>
      <c r="B43" s="3">
        <f t="shared" ref="B43:K43" si="16">SUM(B44:B45)</f>
        <v>3.7799052880000001</v>
      </c>
      <c r="C43" s="3">
        <f t="shared" si="16"/>
        <v>4.2919876546799998</v>
      </c>
      <c r="D43" s="3">
        <f t="shared" si="16"/>
        <v>4.18901430902</v>
      </c>
      <c r="E43" s="3">
        <f t="shared" si="16"/>
        <v>4.0540504502000001</v>
      </c>
      <c r="F43" s="3">
        <f t="shared" si="16"/>
        <v>8.1574788509499996</v>
      </c>
      <c r="G43" s="3">
        <f t="shared" si="16"/>
        <v>2.2711348689499999</v>
      </c>
      <c r="H43" s="3">
        <f t="shared" si="16"/>
        <v>2.0321366953000002</v>
      </c>
      <c r="I43" s="3">
        <f t="shared" si="16"/>
        <v>43.113260206489997</v>
      </c>
      <c r="J43" s="3">
        <f t="shared" si="16"/>
        <v>13.65620210112</v>
      </c>
      <c r="K43" s="3">
        <f t="shared" si="16"/>
        <v>61.072733871859995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</row>
    <row r="44" spans="1:35" hidden="1" outlineLevel="4" x14ac:dyDescent="0.2">
      <c r="A44" s="5" t="s">
        <v>7</v>
      </c>
      <c r="B44" s="3">
        <v>3.7799052880000001</v>
      </c>
      <c r="C44" s="3">
        <v>4.2919876546799998</v>
      </c>
      <c r="D44" s="3">
        <v>4.18901430902</v>
      </c>
      <c r="E44" s="3">
        <v>4.0540504502000001</v>
      </c>
      <c r="F44" s="3">
        <v>8.1574788509499996</v>
      </c>
      <c r="G44" s="3">
        <v>2.2711348689499999</v>
      </c>
      <c r="H44" s="3">
        <v>2.0321366953000002</v>
      </c>
      <c r="I44" s="3">
        <v>4.6119214642399999</v>
      </c>
      <c r="J44" s="3">
        <v>13.65620210112</v>
      </c>
      <c r="K44" s="3">
        <v>22.57139512961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</row>
    <row r="45" spans="1:35" hidden="1" outlineLevel="4" x14ac:dyDescent="0.2">
      <c r="A45" s="5" t="s">
        <v>8</v>
      </c>
      <c r="B45" s="3"/>
      <c r="C45" s="3"/>
      <c r="D45" s="3"/>
      <c r="E45" s="3"/>
      <c r="F45" s="3"/>
      <c r="G45" s="3"/>
      <c r="H45" s="3"/>
      <c r="I45" s="3">
        <v>38.501338742249999</v>
      </c>
      <c r="J45" s="3"/>
      <c r="K45" s="3">
        <v>38.501338742249999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</row>
    <row r="46" spans="1:35" outlineLevel="3" collapsed="1" x14ac:dyDescent="0.2">
      <c r="A46" s="4" t="s">
        <v>13</v>
      </c>
      <c r="B46" s="3">
        <f t="shared" ref="B46:K46" si="17">SUM(B47:B51)</f>
        <v>0.55874647630000007</v>
      </c>
      <c r="C46" s="3">
        <f t="shared" si="17"/>
        <v>1.7472922503400001</v>
      </c>
      <c r="D46" s="3">
        <f t="shared" si="17"/>
        <v>0.66067610117999997</v>
      </c>
      <c r="E46" s="3">
        <f t="shared" si="17"/>
        <v>1.8116544882200001</v>
      </c>
      <c r="F46" s="3">
        <f t="shared" si="17"/>
        <v>2.38918465802</v>
      </c>
      <c r="G46" s="3">
        <f t="shared" si="17"/>
        <v>0.42885761543000001</v>
      </c>
      <c r="H46" s="3">
        <f t="shared" si="17"/>
        <v>1.7555789230599999</v>
      </c>
      <c r="I46" s="3">
        <f t="shared" si="17"/>
        <v>0.49759568473000004</v>
      </c>
      <c r="J46" s="3">
        <f t="shared" si="17"/>
        <v>1.7555789230599999</v>
      </c>
      <c r="K46" s="3">
        <f t="shared" si="17"/>
        <v>4.4376111462800001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</row>
    <row r="47" spans="1:35" hidden="1" outlineLevel="4" x14ac:dyDescent="0.2">
      <c r="A47" s="5" t="s">
        <v>19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</row>
    <row r="48" spans="1:35" hidden="1" outlineLevel="4" x14ac:dyDescent="0.2">
      <c r="A48" s="5" t="s">
        <v>7</v>
      </c>
      <c r="B48" s="3">
        <v>0.23180002206</v>
      </c>
      <c r="C48" s="3">
        <v>0.14703743406</v>
      </c>
      <c r="D48" s="3">
        <v>0.28338136382000001</v>
      </c>
      <c r="E48" s="3">
        <v>0.21139967194000001</v>
      </c>
      <c r="F48" s="3">
        <v>0.43680924593999998</v>
      </c>
      <c r="G48" s="3">
        <v>0.24021024674999999</v>
      </c>
      <c r="H48" s="3">
        <v>0.95545151492000002</v>
      </c>
      <c r="I48" s="3">
        <v>0.30894831605</v>
      </c>
      <c r="J48" s="3">
        <v>0.95545151492000002</v>
      </c>
      <c r="K48" s="3">
        <v>2.4600615926399998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</row>
    <row r="49" spans="1:35" hidden="1" outlineLevel="4" x14ac:dyDescent="0.2">
      <c r="A49" s="5" t="s">
        <v>14</v>
      </c>
      <c r="B49" s="3"/>
      <c r="C49" s="3">
        <v>0.28797390944000001</v>
      </c>
      <c r="D49" s="3"/>
      <c r="E49" s="3">
        <v>0.28797390944000001</v>
      </c>
      <c r="F49" s="3">
        <v>0.28797390944000001</v>
      </c>
      <c r="G49" s="3"/>
      <c r="H49" s="3">
        <v>0.14398695472</v>
      </c>
      <c r="I49" s="3"/>
      <c r="J49" s="3">
        <v>0.14398695472</v>
      </c>
      <c r="K49" s="3">
        <v>0.28797390944000001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</row>
    <row r="50" spans="1:35" hidden="1" outlineLevel="4" x14ac:dyDescent="0.2">
      <c r="A50" s="5" t="s">
        <v>11</v>
      </c>
      <c r="B50" s="3">
        <v>0.32694645424000002</v>
      </c>
      <c r="C50" s="3">
        <v>1.3122809068400001</v>
      </c>
      <c r="D50" s="3">
        <v>0.37729473736000002</v>
      </c>
      <c r="E50" s="3">
        <v>1.3122809068400001</v>
      </c>
      <c r="F50" s="3">
        <v>1.6644015026400001</v>
      </c>
      <c r="G50" s="3">
        <v>0.18864736868000001</v>
      </c>
      <c r="H50" s="3">
        <v>0.65614045342000005</v>
      </c>
      <c r="I50" s="3">
        <v>0.18864736868000001</v>
      </c>
      <c r="J50" s="3">
        <v>0.65614045342000005</v>
      </c>
      <c r="K50" s="3">
        <v>1.6895756442000001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</row>
    <row r="51" spans="1:35" hidden="1" outlineLevel="4" x14ac:dyDescent="0.2">
      <c r="A51" s="5" t="s">
        <v>8</v>
      </c>
      <c r="B51" s="3"/>
      <c r="C51" s="3"/>
      <c r="D51" s="3"/>
      <c r="E51" s="3"/>
      <c r="F51" s="3"/>
      <c r="G51" s="3">
        <v>0</v>
      </c>
      <c r="H51" s="3"/>
      <c r="I51" s="3"/>
      <c r="J51" s="3"/>
      <c r="K51" s="3">
        <v>0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</row>
    <row r="52" spans="1:35" outlineLevel="3" collapsed="1" x14ac:dyDescent="0.2">
      <c r="A52" s="4" t="s">
        <v>15</v>
      </c>
      <c r="B52" s="3">
        <f t="shared" ref="B52:K52" si="18">SUM(B53:B55)</f>
        <v>30.724157999699997</v>
      </c>
      <c r="C52" s="3">
        <f t="shared" si="18"/>
        <v>15.93019827174</v>
      </c>
      <c r="D52" s="3">
        <f t="shared" si="18"/>
        <v>59.426518313179997</v>
      </c>
      <c r="E52" s="3">
        <f t="shared" si="18"/>
        <v>39.697191387339998</v>
      </c>
      <c r="F52" s="3">
        <f t="shared" si="18"/>
        <v>72.889032985979995</v>
      </c>
      <c r="G52" s="3">
        <f t="shared" si="18"/>
        <v>29.895109346680002</v>
      </c>
      <c r="H52" s="3">
        <f t="shared" si="18"/>
        <v>47.726166411740003</v>
      </c>
      <c r="I52" s="3">
        <f t="shared" si="18"/>
        <v>30.261136112910002</v>
      </c>
      <c r="J52" s="3">
        <f t="shared" si="18"/>
        <v>20.321067224830003</v>
      </c>
      <c r="K52" s="3">
        <f t="shared" si="18"/>
        <v>128.20347909615998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</row>
    <row r="53" spans="1:35" hidden="1" outlineLevel="4" x14ac:dyDescent="0.2">
      <c r="A53" s="5" t="s">
        <v>7</v>
      </c>
      <c r="B53" s="3">
        <v>0.99124697374000004</v>
      </c>
      <c r="C53" s="3">
        <v>5.7020467522200002</v>
      </c>
      <c r="D53" s="3">
        <v>1.4110200053399999</v>
      </c>
      <c r="E53" s="3">
        <v>5.7020467522200002</v>
      </c>
      <c r="F53" s="3">
        <v>6.9031802417600003</v>
      </c>
      <c r="G53" s="3">
        <v>0.66682666955000003</v>
      </c>
      <c r="H53" s="3">
        <v>30.8629647564</v>
      </c>
      <c r="I53" s="3">
        <v>0.74113129618999996</v>
      </c>
      <c r="J53" s="3">
        <v>3.4458642786000002</v>
      </c>
      <c r="K53" s="3">
        <v>35.716787000739998</v>
      </c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</row>
    <row r="54" spans="1:35" hidden="1" outlineLevel="4" x14ac:dyDescent="0.2">
      <c r="A54" s="5" t="s">
        <v>8</v>
      </c>
      <c r="B54" s="3">
        <v>12.226699355559999</v>
      </c>
      <c r="C54" s="3">
        <v>10.228151519520001</v>
      </c>
      <c r="D54" s="3">
        <v>14.075908958139999</v>
      </c>
      <c r="E54" s="3">
        <v>10.25764467072</v>
      </c>
      <c r="F54" s="3">
        <v>23.39420225197</v>
      </c>
      <c r="G54" s="3">
        <v>7.25848800228</v>
      </c>
      <c r="H54" s="3">
        <v>4.9944516731400004</v>
      </c>
      <c r="I54" s="3">
        <v>7.5502101418700001</v>
      </c>
      <c r="J54" s="3">
        <v>5.0064529640300002</v>
      </c>
      <c r="K54" s="3">
        <v>24.809602781319999</v>
      </c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</row>
    <row r="55" spans="1:35" hidden="1" outlineLevel="4" x14ac:dyDescent="0.2">
      <c r="A55" s="5" t="s">
        <v>16</v>
      </c>
      <c r="B55" s="3">
        <v>17.506211670399999</v>
      </c>
      <c r="C55" s="3"/>
      <c r="D55" s="3">
        <v>43.9395893497</v>
      </c>
      <c r="E55" s="3">
        <v>23.737499964400001</v>
      </c>
      <c r="F55" s="3">
        <v>42.591650492249997</v>
      </c>
      <c r="G55" s="3">
        <v>21.96979467485</v>
      </c>
      <c r="H55" s="3">
        <v>11.868749982200001</v>
      </c>
      <c r="I55" s="3">
        <v>21.96979467485</v>
      </c>
      <c r="J55" s="3">
        <v>11.868749982200001</v>
      </c>
      <c r="K55" s="3">
        <v>67.677089314100002</v>
      </c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</row>
    <row r="56" spans="1:35" x14ac:dyDescent="0.2">
      <c r="A56" s="20" t="s">
        <v>18</v>
      </c>
      <c r="B56" s="20"/>
      <c r="C56" s="20"/>
      <c r="D56" s="20"/>
      <c r="E56" s="20"/>
      <c r="F56" s="20"/>
      <c r="G56" s="20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</row>
    <row r="57" spans="1:35" x14ac:dyDescent="0.2">
      <c r="A57" s="19" t="s">
        <v>26</v>
      </c>
      <c r="B57" s="19"/>
      <c r="C57" s="19"/>
      <c r="D57" s="19"/>
      <c r="E57" s="19"/>
      <c r="F57" s="19"/>
      <c r="G57" s="19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</row>
    <row r="59" spans="1:35" s="7" customFormat="1" x14ac:dyDescent="0.2">
      <c r="A59" s="6"/>
      <c r="B59" s="6">
        <v>2025</v>
      </c>
      <c r="C59" s="6">
        <v>2026</v>
      </c>
      <c r="D59" s="6">
        <v>2027</v>
      </c>
      <c r="E59" s="6">
        <v>2028</v>
      </c>
      <c r="F59" s="6">
        <v>2029</v>
      </c>
      <c r="G59" s="6">
        <v>2030</v>
      </c>
      <c r="H59" s="6">
        <v>2031</v>
      </c>
      <c r="I59" s="6">
        <v>2032</v>
      </c>
      <c r="J59" s="6">
        <v>2033</v>
      </c>
      <c r="K59" s="6">
        <v>2034</v>
      </c>
      <c r="L59" s="6">
        <v>2035</v>
      </c>
      <c r="M59" s="6">
        <v>2036</v>
      </c>
    </row>
    <row r="60" spans="1:35" s="10" customFormat="1" x14ac:dyDescent="0.2">
      <c r="A60" s="8" t="s">
        <v>0</v>
      </c>
      <c r="B60" s="9">
        <f t="shared" ref="B60:M60" si="19">B61+B78</f>
        <v>540.33098404429995</v>
      </c>
      <c r="C60" s="9">
        <f t="shared" si="19"/>
        <v>488.98537665194004</v>
      </c>
      <c r="D60" s="9">
        <f t="shared" si="19"/>
        <v>465.47876808838998</v>
      </c>
      <c r="E60" s="9">
        <f t="shared" si="19"/>
        <v>400.75842617342005</v>
      </c>
      <c r="F60" s="9">
        <f t="shared" si="19"/>
        <v>367.25918343679996</v>
      </c>
      <c r="G60" s="9">
        <f t="shared" si="19"/>
        <v>344.74292046034998</v>
      </c>
      <c r="H60" s="9">
        <f t="shared" si="19"/>
        <v>378.19959356375</v>
      </c>
      <c r="I60" s="9">
        <f t="shared" si="19"/>
        <v>347.26728684118001</v>
      </c>
      <c r="J60" s="9">
        <f t="shared" si="19"/>
        <v>319.52759011938997</v>
      </c>
      <c r="K60" s="9">
        <f t="shared" si="19"/>
        <v>293.75121391494997</v>
      </c>
      <c r="L60" s="9">
        <f t="shared" si="19"/>
        <v>373.32578753372002</v>
      </c>
      <c r="M60" s="9">
        <f t="shared" si="19"/>
        <v>237.34832366668999</v>
      </c>
    </row>
    <row r="61" spans="1:35" s="10" customFormat="1" outlineLevel="1" x14ac:dyDescent="0.2">
      <c r="A61" s="11" t="s">
        <v>1</v>
      </c>
      <c r="B61" s="12">
        <f t="shared" ref="B61:M61" si="20">B62+B71</f>
        <v>234.85794084829999</v>
      </c>
      <c r="C61" s="12">
        <f t="shared" si="20"/>
        <v>156.73806238917001</v>
      </c>
      <c r="D61" s="12">
        <f t="shared" si="20"/>
        <v>192.75267815500001</v>
      </c>
      <c r="E61" s="12">
        <f t="shared" si="20"/>
        <v>146.06421997296002</v>
      </c>
      <c r="F61" s="12">
        <f t="shared" si="20"/>
        <v>136.87220052828999</v>
      </c>
      <c r="G61" s="12">
        <f t="shared" si="20"/>
        <v>147.25598390215998</v>
      </c>
      <c r="H61" s="12">
        <f t="shared" si="20"/>
        <v>165.07141817515</v>
      </c>
      <c r="I61" s="12">
        <f t="shared" si="20"/>
        <v>147.34236396125999</v>
      </c>
      <c r="J61" s="12">
        <f t="shared" si="20"/>
        <v>154.14646296549</v>
      </c>
      <c r="K61" s="12">
        <f t="shared" si="20"/>
        <v>128.95713235695999</v>
      </c>
      <c r="L61" s="12">
        <f t="shared" si="20"/>
        <v>144.48459231776002</v>
      </c>
      <c r="M61" s="12">
        <f t="shared" si="20"/>
        <v>149.43308571</v>
      </c>
    </row>
    <row r="62" spans="1:35" s="10" customFormat="1" outlineLevel="2" x14ac:dyDescent="0.2">
      <c r="A62" s="13" t="s">
        <v>2</v>
      </c>
      <c r="B62" s="14">
        <f t="shared" ref="B62:M62" si="21">B63+B65+B67</f>
        <v>137.22244532581999</v>
      </c>
      <c r="C62" s="14">
        <f t="shared" si="21"/>
        <v>127.11943934791</v>
      </c>
      <c r="D62" s="14">
        <f t="shared" si="21"/>
        <v>125.08462745921</v>
      </c>
      <c r="E62" s="14">
        <f t="shared" si="21"/>
        <v>114.80128745048</v>
      </c>
      <c r="F62" s="14">
        <f t="shared" si="21"/>
        <v>112.35926800580999</v>
      </c>
      <c r="G62" s="14">
        <f t="shared" si="21"/>
        <v>110.20593037968</v>
      </c>
      <c r="H62" s="14">
        <f t="shared" si="21"/>
        <v>106.88036766355999</v>
      </c>
      <c r="I62" s="14">
        <f t="shared" si="21"/>
        <v>102.31141243878</v>
      </c>
      <c r="J62" s="14">
        <f t="shared" si="21"/>
        <v>101.16634644301</v>
      </c>
      <c r="K62" s="14">
        <f t="shared" si="21"/>
        <v>86.727135834479995</v>
      </c>
      <c r="L62" s="14">
        <f t="shared" si="21"/>
        <v>80.414595794779999</v>
      </c>
      <c r="M62" s="14">
        <f t="shared" si="21"/>
        <v>65.512041710000005</v>
      </c>
    </row>
    <row r="63" spans="1:35" outlineLevel="3" collapsed="1" x14ac:dyDescent="0.2">
      <c r="A63" s="4" t="s">
        <v>3</v>
      </c>
      <c r="B63" s="3">
        <f t="shared" ref="B63:M63" si="22">SUM(B64:B64)</f>
        <v>0</v>
      </c>
      <c r="C63" s="3">
        <f t="shared" si="22"/>
        <v>0</v>
      </c>
      <c r="D63" s="3">
        <f t="shared" si="22"/>
        <v>0</v>
      </c>
      <c r="E63" s="3">
        <f t="shared" si="22"/>
        <v>0</v>
      </c>
      <c r="F63" s="3">
        <f t="shared" si="22"/>
        <v>0</v>
      </c>
      <c r="G63" s="3">
        <f t="shared" si="22"/>
        <v>0</v>
      </c>
      <c r="H63" s="3">
        <f t="shared" si="22"/>
        <v>0</v>
      </c>
      <c r="I63" s="3">
        <f t="shared" si="22"/>
        <v>0</v>
      </c>
      <c r="J63" s="3">
        <f t="shared" si="22"/>
        <v>0</v>
      </c>
      <c r="K63" s="3">
        <f t="shared" si="22"/>
        <v>0</v>
      </c>
      <c r="L63" s="3">
        <f t="shared" si="22"/>
        <v>0</v>
      </c>
      <c r="M63" s="3">
        <f t="shared" si="22"/>
        <v>0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</row>
    <row r="64" spans="1:35" hidden="1" outlineLevel="4" x14ac:dyDescent="0.2">
      <c r="A64" s="5" t="s">
        <v>4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</row>
    <row r="65" spans="1:35" outlineLevel="3" collapsed="1" x14ac:dyDescent="0.2">
      <c r="A65" s="4" t="s">
        <v>5</v>
      </c>
      <c r="B65" s="3">
        <f t="shared" ref="B65:M65" si="23">SUM(B66:B66)</f>
        <v>7.0243300420000002E-2</v>
      </c>
      <c r="C65" s="3">
        <f t="shared" si="23"/>
        <v>6.3630674289999994E-2</v>
      </c>
      <c r="D65" s="3">
        <f t="shared" si="23"/>
        <v>5.7018048170000002E-2</v>
      </c>
      <c r="E65" s="3">
        <f t="shared" si="23"/>
        <v>5.0412240580000003E-2</v>
      </c>
      <c r="F65" s="3">
        <f t="shared" si="23"/>
        <v>4.3792795910000001E-2</v>
      </c>
      <c r="G65" s="3">
        <f t="shared" si="23"/>
        <v>3.7180169780000001E-2</v>
      </c>
      <c r="H65" s="3">
        <f t="shared" si="23"/>
        <v>3.0567543660000002E-2</v>
      </c>
      <c r="I65" s="3">
        <f t="shared" si="23"/>
        <v>2.3961736080000001E-2</v>
      </c>
      <c r="J65" s="3">
        <f t="shared" si="23"/>
        <v>1.7342291409999998E-2</v>
      </c>
      <c r="K65" s="3">
        <f t="shared" si="23"/>
        <v>1.072966528E-2</v>
      </c>
      <c r="L65" s="3">
        <f t="shared" si="23"/>
        <v>4.1170391799999996E-3</v>
      </c>
      <c r="M65" s="3">
        <f t="shared" si="23"/>
        <v>0</v>
      </c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</row>
    <row r="66" spans="1:35" hidden="1" outlineLevel="4" x14ac:dyDescent="0.2">
      <c r="A66" s="5" t="s">
        <v>4</v>
      </c>
      <c r="B66" s="3">
        <v>7.0243300420000002E-2</v>
      </c>
      <c r="C66" s="3">
        <v>6.3630674289999994E-2</v>
      </c>
      <c r="D66" s="3">
        <v>5.7018048170000002E-2</v>
      </c>
      <c r="E66" s="3">
        <v>5.0412240580000003E-2</v>
      </c>
      <c r="F66" s="3">
        <v>4.3792795910000001E-2</v>
      </c>
      <c r="G66" s="3">
        <v>3.7180169780000001E-2</v>
      </c>
      <c r="H66" s="3">
        <v>3.0567543660000002E-2</v>
      </c>
      <c r="I66" s="3">
        <v>2.3961736080000001E-2</v>
      </c>
      <c r="J66" s="3">
        <v>1.7342291409999998E-2</v>
      </c>
      <c r="K66" s="3">
        <v>1.072966528E-2</v>
      </c>
      <c r="L66" s="3">
        <v>4.1170391799999996E-3</v>
      </c>
      <c r="M66" s="3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</row>
    <row r="67" spans="1:35" outlineLevel="3" collapsed="1" x14ac:dyDescent="0.2">
      <c r="A67" s="4" t="s">
        <v>6</v>
      </c>
      <c r="B67" s="3">
        <f t="shared" ref="B67:M67" si="24">SUM(B68:B70)</f>
        <v>137.15220202539999</v>
      </c>
      <c r="C67" s="3">
        <f t="shared" si="24"/>
        <v>127.05580867362001</v>
      </c>
      <c r="D67" s="3">
        <f t="shared" si="24"/>
        <v>125.02760941104</v>
      </c>
      <c r="E67" s="3">
        <f t="shared" si="24"/>
        <v>114.7508752099</v>
      </c>
      <c r="F67" s="3">
        <f t="shared" si="24"/>
        <v>112.3154752099</v>
      </c>
      <c r="G67" s="3">
        <f t="shared" si="24"/>
        <v>110.1687502099</v>
      </c>
      <c r="H67" s="3">
        <f t="shared" si="24"/>
        <v>106.8498001199</v>
      </c>
      <c r="I67" s="3">
        <f t="shared" si="24"/>
        <v>102.2874507027</v>
      </c>
      <c r="J67" s="3">
        <f t="shared" si="24"/>
        <v>101.1490041516</v>
      </c>
      <c r="K67" s="3">
        <f t="shared" si="24"/>
        <v>86.716406169199999</v>
      </c>
      <c r="L67" s="3">
        <f t="shared" si="24"/>
        <v>80.410478755599996</v>
      </c>
      <c r="M67" s="3">
        <f t="shared" si="24"/>
        <v>65.512041710000005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</row>
    <row r="68" spans="1:35" hidden="1" outlineLevel="4" x14ac:dyDescent="0.2">
      <c r="A68" s="5" t="s">
        <v>7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</row>
    <row r="69" spans="1:35" hidden="1" outlineLevel="4" x14ac:dyDescent="0.2">
      <c r="A69" s="5" t="s">
        <v>4</v>
      </c>
      <c r="B69" s="3">
        <v>137.15220202539999</v>
      </c>
      <c r="C69" s="3">
        <v>127.05580867362001</v>
      </c>
      <c r="D69" s="3">
        <v>125.02760941104</v>
      </c>
      <c r="E69" s="3">
        <v>114.7508752099</v>
      </c>
      <c r="F69" s="3">
        <v>112.3154752099</v>
      </c>
      <c r="G69" s="3">
        <v>110.1687502099</v>
      </c>
      <c r="H69" s="3">
        <v>106.8498001199</v>
      </c>
      <c r="I69" s="3">
        <v>102.2874507027</v>
      </c>
      <c r="J69" s="3">
        <v>101.1490041516</v>
      </c>
      <c r="K69" s="3">
        <v>86.716406169199999</v>
      </c>
      <c r="L69" s="3">
        <v>80.410478755599996</v>
      </c>
      <c r="M69" s="3">
        <v>65.512041710000005</v>
      </c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</row>
    <row r="70" spans="1:35" hidden="1" outlineLevel="4" x14ac:dyDescent="0.2">
      <c r="A70" s="5" t="s">
        <v>8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</row>
    <row r="71" spans="1:35" s="10" customFormat="1" outlineLevel="2" x14ac:dyDescent="0.2">
      <c r="A71" s="13" t="s">
        <v>9</v>
      </c>
      <c r="B71" s="14">
        <f t="shared" ref="B71:M71" si="25">B72+B74</f>
        <v>97.635495522479999</v>
      </c>
      <c r="C71" s="14">
        <f t="shared" si="25"/>
        <v>29.618623041260001</v>
      </c>
      <c r="D71" s="14">
        <f t="shared" si="25"/>
        <v>67.668050695790001</v>
      </c>
      <c r="E71" s="14">
        <f t="shared" si="25"/>
        <v>31.262932522480003</v>
      </c>
      <c r="F71" s="14">
        <f t="shared" si="25"/>
        <v>24.512932522480003</v>
      </c>
      <c r="G71" s="14">
        <f t="shared" si="25"/>
        <v>37.050053522479999</v>
      </c>
      <c r="H71" s="14">
        <f t="shared" si="25"/>
        <v>58.191050511589999</v>
      </c>
      <c r="I71" s="14">
        <f t="shared" si="25"/>
        <v>45.030951522480002</v>
      </c>
      <c r="J71" s="14">
        <f t="shared" si="25"/>
        <v>52.980116522480003</v>
      </c>
      <c r="K71" s="14">
        <f t="shared" si="25"/>
        <v>42.22999652248</v>
      </c>
      <c r="L71" s="14">
        <f t="shared" si="25"/>
        <v>64.069996522980006</v>
      </c>
      <c r="M71" s="14">
        <f t="shared" si="25"/>
        <v>83.921043999999995</v>
      </c>
    </row>
    <row r="72" spans="1:35" outlineLevel="3" collapsed="1" x14ac:dyDescent="0.2">
      <c r="A72" s="4" t="s">
        <v>5</v>
      </c>
      <c r="B72" s="3">
        <f t="shared" ref="B72:M72" si="26">SUM(B73:B73)</f>
        <v>0.13225252248</v>
      </c>
      <c r="C72" s="3">
        <f t="shared" si="26"/>
        <v>0.13225252248</v>
      </c>
      <c r="D72" s="3">
        <f t="shared" si="26"/>
        <v>0.13225252248</v>
      </c>
      <c r="E72" s="3">
        <f t="shared" si="26"/>
        <v>0.13225252248</v>
      </c>
      <c r="F72" s="3">
        <f t="shared" si="26"/>
        <v>0.13225252248</v>
      </c>
      <c r="G72" s="3">
        <f t="shared" si="26"/>
        <v>0.13225252248</v>
      </c>
      <c r="H72" s="3">
        <f t="shared" si="26"/>
        <v>0.13225252248</v>
      </c>
      <c r="I72" s="3">
        <f t="shared" si="26"/>
        <v>0.13225252248</v>
      </c>
      <c r="J72" s="3">
        <f t="shared" si="26"/>
        <v>0.13225252248</v>
      </c>
      <c r="K72" s="3">
        <f t="shared" si="26"/>
        <v>0.13225252248</v>
      </c>
      <c r="L72" s="3">
        <f t="shared" si="26"/>
        <v>0.13225252298000001</v>
      </c>
      <c r="M72" s="3">
        <f t="shared" si="26"/>
        <v>0</v>
      </c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</row>
    <row r="73" spans="1:35" hidden="1" outlineLevel="4" x14ac:dyDescent="0.2">
      <c r="A73" s="5" t="s">
        <v>4</v>
      </c>
      <c r="B73" s="3">
        <v>0.13225252248</v>
      </c>
      <c r="C73" s="3">
        <v>0.13225252248</v>
      </c>
      <c r="D73" s="3">
        <v>0.13225252248</v>
      </c>
      <c r="E73" s="3">
        <v>0.13225252248</v>
      </c>
      <c r="F73" s="3">
        <v>0.13225252248</v>
      </c>
      <c r="G73" s="3">
        <v>0.13225252248</v>
      </c>
      <c r="H73" s="3">
        <v>0.13225252248</v>
      </c>
      <c r="I73" s="3">
        <v>0.13225252248</v>
      </c>
      <c r="J73" s="3">
        <v>0.13225252248</v>
      </c>
      <c r="K73" s="3">
        <v>0.13225252248</v>
      </c>
      <c r="L73" s="3">
        <v>0.13225252298000001</v>
      </c>
      <c r="M73" s="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</row>
    <row r="74" spans="1:35" outlineLevel="3" collapsed="1" x14ac:dyDescent="0.2">
      <c r="A74" s="4" t="s">
        <v>6</v>
      </c>
      <c r="B74" s="3">
        <f t="shared" ref="B74:M74" si="27">SUM(B75:B77)</f>
        <v>97.503242999999998</v>
      </c>
      <c r="C74" s="3">
        <f t="shared" si="27"/>
        <v>29.486370518779999</v>
      </c>
      <c r="D74" s="3">
        <f t="shared" si="27"/>
        <v>67.535798173309999</v>
      </c>
      <c r="E74" s="3">
        <f t="shared" si="27"/>
        <v>31.130680000000002</v>
      </c>
      <c r="F74" s="3">
        <f t="shared" si="27"/>
        <v>24.380680000000002</v>
      </c>
      <c r="G74" s="3">
        <f t="shared" si="27"/>
        <v>36.917800999999997</v>
      </c>
      <c r="H74" s="3">
        <f t="shared" si="27"/>
        <v>58.058797989109998</v>
      </c>
      <c r="I74" s="3">
        <f t="shared" si="27"/>
        <v>44.898699000000001</v>
      </c>
      <c r="J74" s="3">
        <f t="shared" si="27"/>
        <v>52.847864000000001</v>
      </c>
      <c r="K74" s="3">
        <f t="shared" si="27"/>
        <v>42.097743999999999</v>
      </c>
      <c r="L74" s="3">
        <f t="shared" si="27"/>
        <v>63.937744000000002</v>
      </c>
      <c r="M74" s="3">
        <f t="shared" si="27"/>
        <v>83.921043999999995</v>
      </c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</row>
    <row r="75" spans="1:35" hidden="1" outlineLevel="4" x14ac:dyDescent="0.2">
      <c r="A75" s="5" t="s">
        <v>7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</row>
    <row r="76" spans="1:35" hidden="1" outlineLevel="4" x14ac:dyDescent="0.2">
      <c r="A76" s="5" t="s">
        <v>4</v>
      </c>
      <c r="B76" s="3">
        <v>97.503242999999998</v>
      </c>
      <c r="C76" s="3">
        <v>29.486370518779999</v>
      </c>
      <c r="D76" s="3">
        <v>67.535798173309999</v>
      </c>
      <c r="E76" s="3">
        <v>31.130680000000002</v>
      </c>
      <c r="F76" s="3">
        <v>24.380680000000002</v>
      </c>
      <c r="G76" s="3">
        <v>36.917800999999997</v>
      </c>
      <c r="H76" s="3">
        <v>58.058797989109998</v>
      </c>
      <c r="I76" s="3">
        <v>44.898699000000001</v>
      </c>
      <c r="J76" s="3">
        <v>52.847864000000001</v>
      </c>
      <c r="K76" s="3">
        <v>42.097743999999999</v>
      </c>
      <c r="L76" s="3">
        <v>63.937744000000002</v>
      </c>
      <c r="M76" s="3">
        <v>83.921043999999995</v>
      </c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</row>
    <row r="77" spans="1:35" hidden="1" outlineLevel="4" x14ac:dyDescent="0.2">
      <c r="A77" s="5" t="s">
        <v>8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</row>
    <row r="78" spans="1:35" s="10" customFormat="1" outlineLevel="1" x14ac:dyDescent="0.2">
      <c r="A78" s="11" t="s">
        <v>10</v>
      </c>
      <c r="B78" s="12">
        <f t="shared" ref="B78:M78" si="28">B79+B98</f>
        <v>305.47304319599999</v>
      </c>
      <c r="C78" s="12">
        <f t="shared" si="28"/>
        <v>332.24731426277003</v>
      </c>
      <c r="D78" s="12">
        <f t="shared" si="28"/>
        <v>272.72608993338997</v>
      </c>
      <c r="E78" s="12">
        <f t="shared" si="28"/>
        <v>254.69420620046</v>
      </c>
      <c r="F78" s="12">
        <f t="shared" si="28"/>
        <v>230.38698290850999</v>
      </c>
      <c r="G78" s="12">
        <f t="shared" si="28"/>
        <v>197.48693655819</v>
      </c>
      <c r="H78" s="12">
        <f t="shared" si="28"/>
        <v>213.1281753886</v>
      </c>
      <c r="I78" s="12">
        <f t="shared" si="28"/>
        <v>199.92492287992002</v>
      </c>
      <c r="J78" s="12">
        <f t="shared" si="28"/>
        <v>165.3811271539</v>
      </c>
      <c r="K78" s="12">
        <f t="shared" si="28"/>
        <v>164.79408155799001</v>
      </c>
      <c r="L78" s="12">
        <f t="shared" si="28"/>
        <v>228.84119521596003</v>
      </c>
      <c r="M78" s="12">
        <f t="shared" si="28"/>
        <v>87.915237956689992</v>
      </c>
    </row>
    <row r="79" spans="1:35" s="10" customFormat="1" outlineLevel="2" x14ac:dyDescent="0.2">
      <c r="A79" s="13" t="s">
        <v>2</v>
      </c>
      <c r="B79" s="14">
        <f t="shared" ref="B79:M79" si="29">B80+B85+B88+B94</f>
        <v>115.06770926845999</v>
      </c>
      <c r="C79" s="14">
        <f t="shared" si="29"/>
        <v>92.477076836190008</v>
      </c>
      <c r="D79" s="14">
        <f t="shared" si="29"/>
        <v>81.964088607500003</v>
      </c>
      <c r="E79" s="14">
        <f t="shared" si="29"/>
        <v>74.054028416290009</v>
      </c>
      <c r="F79" s="14">
        <f t="shared" si="29"/>
        <v>65.130692789989993</v>
      </c>
      <c r="G79" s="14">
        <f t="shared" si="29"/>
        <v>59.104582764699998</v>
      </c>
      <c r="H79" s="14">
        <f t="shared" si="29"/>
        <v>47.699222647269998</v>
      </c>
      <c r="I79" s="14">
        <f t="shared" si="29"/>
        <v>45.306106605739998</v>
      </c>
      <c r="J79" s="14">
        <f t="shared" si="29"/>
        <v>39.97141807221</v>
      </c>
      <c r="K79" s="14">
        <f t="shared" si="29"/>
        <v>34.468418284169999</v>
      </c>
      <c r="L79" s="14">
        <f t="shared" si="29"/>
        <v>26.312850259169998</v>
      </c>
      <c r="M79" s="14">
        <f t="shared" si="29"/>
        <v>21.762930174049998</v>
      </c>
    </row>
    <row r="80" spans="1:35" outlineLevel="3" collapsed="1" x14ac:dyDescent="0.2">
      <c r="A80" s="4" t="s">
        <v>3</v>
      </c>
      <c r="B80" s="3">
        <f t="shared" ref="B80:M80" si="30">SUM(B81:B84)</f>
        <v>0.12048749983</v>
      </c>
      <c r="C80" s="3">
        <f t="shared" si="30"/>
        <v>0.12048749983</v>
      </c>
      <c r="D80" s="3">
        <f t="shared" si="30"/>
        <v>0.12048749983</v>
      </c>
      <c r="E80" s="3">
        <f t="shared" si="30"/>
        <v>0.12048099982999999</v>
      </c>
      <c r="F80" s="3">
        <f t="shared" si="30"/>
        <v>0.11647727482999999</v>
      </c>
      <c r="G80" s="3">
        <f t="shared" si="30"/>
        <v>0.11583899983</v>
      </c>
      <c r="H80" s="3">
        <f t="shared" si="30"/>
        <v>0.11583899983</v>
      </c>
      <c r="I80" s="3">
        <f t="shared" si="30"/>
        <v>0.11583899983</v>
      </c>
      <c r="J80" s="3">
        <f t="shared" si="30"/>
        <v>0.11583899983</v>
      </c>
      <c r="K80" s="3">
        <f t="shared" si="30"/>
        <v>0.11583899983</v>
      </c>
      <c r="L80" s="3">
        <f t="shared" si="30"/>
        <v>0.11583899983</v>
      </c>
      <c r="M80" s="3">
        <f t="shared" si="30"/>
        <v>0.11583899983</v>
      </c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</row>
    <row r="81" spans="1:35" hidden="1" outlineLevel="4" x14ac:dyDescent="0.2">
      <c r="A81" s="5" t="s">
        <v>7</v>
      </c>
      <c r="B81" s="3">
        <v>4.6420000000000003E-3</v>
      </c>
      <c r="C81" s="3">
        <v>4.6420000000000003E-3</v>
      </c>
      <c r="D81" s="3">
        <v>4.6420000000000003E-3</v>
      </c>
      <c r="E81" s="3">
        <v>4.6420000000000003E-3</v>
      </c>
      <c r="F81" s="3">
        <v>6.38275E-4</v>
      </c>
      <c r="G81" s="3"/>
      <c r="H81" s="3"/>
      <c r="I81" s="3"/>
      <c r="J81" s="3"/>
      <c r="K81" s="3"/>
      <c r="L81" s="3"/>
      <c r="M81" s="3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</row>
    <row r="82" spans="1:35" hidden="1" outlineLevel="4" x14ac:dyDescent="0.2">
      <c r="A82" s="5" t="s">
        <v>11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</row>
    <row r="83" spans="1:35" hidden="1" outlineLevel="4" x14ac:dyDescent="0.2">
      <c r="A83" s="5" t="s">
        <v>4</v>
      </c>
      <c r="B83" s="3">
        <v>6.4999999999999996E-6</v>
      </c>
      <c r="C83" s="3">
        <v>6.4999999999999996E-6</v>
      </c>
      <c r="D83" s="3">
        <v>6.4999999999999996E-6</v>
      </c>
      <c r="E83" s="3"/>
      <c r="F83" s="3"/>
      <c r="G83" s="3"/>
      <c r="H83" s="3"/>
      <c r="I83" s="3"/>
      <c r="J83" s="3"/>
      <c r="K83" s="3"/>
      <c r="L83" s="3"/>
      <c r="M83" s="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</row>
    <row r="84" spans="1:35" hidden="1" outlineLevel="4" x14ac:dyDescent="0.2">
      <c r="A84" s="5" t="s">
        <v>8</v>
      </c>
      <c r="B84" s="3">
        <v>0.11583899983</v>
      </c>
      <c r="C84" s="3">
        <v>0.11583899983</v>
      </c>
      <c r="D84" s="3">
        <v>0.11583899983</v>
      </c>
      <c r="E84" s="3">
        <v>0.11583899983</v>
      </c>
      <c r="F84" s="3">
        <v>0.11583899983</v>
      </c>
      <c r="G84" s="3">
        <v>0.11583899983</v>
      </c>
      <c r="H84" s="3">
        <v>0.11583899983</v>
      </c>
      <c r="I84" s="3">
        <v>0.11583899983</v>
      </c>
      <c r="J84" s="3">
        <v>0.11583899983</v>
      </c>
      <c r="K84" s="3">
        <v>0.11583899983</v>
      </c>
      <c r="L84" s="3">
        <v>0.11583899983</v>
      </c>
      <c r="M84" s="3">
        <v>0.11583899983</v>
      </c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</row>
    <row r="85" spans="1:35" outlineLevel="3" collapsed="1" x14ac:dyDescent="0.2">
      <c r="A85" s="4" t="s">
        <v>12</v>
      </c>
      <c r="B85" s="3">
        <f t="shared" ref="B85:M85" si="31">SUM(B86:B87)</f>
        <v>74.657286371159998</v>
      </c>
      <c r="C85" s="3">
        <f t="shared" si="31"/>
        <v>56.032457735489999</v>
      </c>
      <c r="D85" s="3">
        <f t="shared" si="31"/>
        <v>48.014853309900005</v>
      </c>
      <c r="E85" s="3">
        <f t="shared" si="31"/>
        <v>43.432399666089999</v>
      </c>
      <c r="F85" s="3">
        <f t="shared" si="31"/>
        <v>35.798876945109996</v>
      </c>
      <c r="G85" s="3">
        <f t="shared" si="31"/>
        <v>31.49638556028</v>
      </c>
      <c r="H85" s="3">
        <f t="shared" si="31"/>
        <v>22.372437056069998</v>
      </c>
      <c r="I85" s="3">
        <f t="shared" si="31"/>
        <v>19.833335320250001</v>
      </c>
      <c r="J85" s="3">
        <f t="shared" si="31"/>
        <v>16.127647825810001</v>
      </c>
      <c r="K85" s="3">
        <f t="shared" si="31"/>
        <v>11.459272832810001</v>
      </c>
      <c r="L85" s="3">
        <f t="shared" si="31"/>
        <v>3.9789957940299998</v>
      </c>
      <c r="M85" s="3">
        <f t="shared" si="31"/>
        <v>0</v>
      </c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</row>
    <row r="86" spans="1:35" hidden="1" outlineLevel="4" x14ac:dyDescent="0.2">
      <c r="A86" s="5" t="s">
        <v>7</v>
      </c>
      <c r="B86" s="3">
        <v>21.111631193459999</v>
      </c>
      <c r="C86" s="3">
        <v>8.3423860345200005</v>
      </c>
      <c r="D86" s="3">
        <v>6.1274680187400001</v>
      </c>
      <c r="E86" s="3">
        <v>5.89113930191</v>
      </c>
      <c r="F86" s="3">
        <v>2.5679393444700001</v>
      </c>
      <c r="G86" s="3">
        <v>2.5405180037199999</v>
      </c>
      <c r="H86" s="3">
        <v>2.5387324858200002</v>
      </c>
      <c r="I86" s="3">
        <v>2.5385937461900001</v>
      </c>
      <c r="J86" s="3"/>
      <c r="K86" s="3"/>
      <c r="L86" s="3"/>
      <c r="M86" s="3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</row>
    <row r="87" spans="1:35" hidden="1" outlineLevel="4" x14ac:dyDescent="0.2">
      <c r="A87" s="5" t="s">
        <v>8</v>
      </c>
      <c r="B87" s="3">
        <v>53.545655177699999</v>
      </c>
      <c r="C87" s="3">
        <v>47.690071700970002</v>
      </c>
      <c r="D87" s="3">
        <v>41.887385291160001</v>
      </c>
      <c r="E87" s="3">
        <v>37.541260364179998</v>
      </c>
      <c r="F87" s="3">
        <v>33.230937600639997</v>
      </c>
      <c r="G87" s="3">
        <v>28.955867556560001</v>
      </c>
      <c r="H87" s="3">
        <v>19.833704570249999</v>
      </c>
      <c r="I87" s="3">
        <v>17.294741574060001</v>
      </c>
      <c r="J87" s="3">
        <v>16.127647825810001</v>
      </c>
      <c r="K87" s="3">
        <v>11.459272832810001</v>
      </c>
      <c r="L87" s="3">
        <v>3.9789957940299998</v>
      </c>
      <c r="M87" s="3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</row>
    <row r="88" spans="1:35" outlineLevel="3" collapsed="1" x14ac:dyDescent="0.2">
      <c r="A88" s="4" t="s">
        <v>13</v>
      </c>
      <c r="B88" s="3">
        <f t="shared" ref="B88:M88" si="32">SUM(B89:B93)</f>
        <v>2.6373051410600001</v>
      </c>
      <c r="C88" s="3">
        <f t="shared" si="32"/>
        <v>2.5703323194499998</v>
      </c>
      <c r="D88" s="3">
        <f t="shared" si="32"/>
        <v>4.07963529336</v>
      </c>
      <c r="E88" s="3">
        <f t="shared" si="32"/>
        <v>2.7723579793600002</v>
      </c>
      <c r="F88" s="3">
        <f t="shared" si="32"/>
        <v>2.4704157843600001</v>
      </c>
      <c r="G88" s="3">
        <f t="shared" si="32"/>
        <v>2.17150735867</v>
      </c>
      <c r="H88" s="3">
        <f t="shared" si="32"/>
        <v>1.8695800252200001</v>
      </c>
      <c r="I88" s="3">
        <f t="shared" si="32"/>
        <v>1.0301887247999999</v>
      </c>
      <c r="J88" s="3">
        <f t="shared" si="32"/>
        <v>0.60915182492999997</v>
      </c>
      <c r="K88" s="3">
        <f t="shared" si="32"/>
        <v>0.51116340165999996</v>
      </c>
      <c r="L88" s="3">
        <f t="shared" si="32"/>
        <v>0.42120865669999996</v>
      </c>
      <c r="M88" s="3">
        <f t="shared" si="32"/>
        <v>0.35545020705999997</v>
      </c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</row>
    <row r="89" spans="1:35" hidden="1" outlineLevel="4" x14ac:dyDescent="0.2">
      <c r="A89" s="5" t="s">
        <v>19</v>
      </c>
      <c r="B89" s="3">
        <v>0.54775599951999998</v>
      </c>
      <c r="C89" s="3">
        <v>0.54775599917999995</v>
      </c>
      <c r="D89" s="3">
        <v>1.7143817801600001</v>
      </c>
      <c r="E89" s="3">
        <v>0.60911433624</v>
      </c>
      <c r="F89" s="3">
        <v>0.46965019680999998</v>
      </c>
      <c r="G89" s="3">
        <v>0.33333837747</v>
      </c>
      <c r="H89" s="3">
        <v>0.19321641905</v>
      </c>
      <c r="I89" s="3">
        <v>5.5829944979999997E-2</v>
      </c>
      <c r="J89" s="3"/>
      <c r="K89" s="3"/>
      <c r="L89" s="3"/>
      <c r="M89" s="3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</row>
    <row r="90" spans="1:35" hidden="1" outlineLevel="4" x14ac:dyDescent="0.2">
      <c r="A90" s="5" t="s">
        <v>7</v>
      </c>
      <c r="B90" s="3">
        <v>1.1470302261300001</v>
      </c>
      <c r="C90" s="3">
        <v>1.09077359841</v>
      </c>
      <c r="D90" s="3">
        <v>1.17990498935</v>
      </c>
      <c r="E90" s="3">
        <v>1.0657464643300001</v>
      </c>
      <c r="F90" s="3">
        <v>0.92046386040999995</v>
      </c>
      <c r="G90" s="3">
        <v>0.77249287701000002</v>
      </c>
      <c r="H90" s="3">
        <v>0.62531312666000005</v>
      </c>
      <c r="I90" s="3">
        <v>0.36416461538</v>
      </c>
      <c r="J90" s="3">
        <v>0.29025421707999999</v>
      </c>
      <c r="K90" s="3">
        <v>0.21717613399999999</v>
      </c>
      <c r="L90" s="3">
        <v>0.15013923886</v>
      </c>
      <c r="M90" s="3">
        <v>0.10141697728</v>
      </c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</row>
    <row r="91" spans="1:35" hidden="1" outlineLevel="4" x14ac:dyDescent="0.2">
      <c r="A91" s="5" t="s">
        <v>14</v>
      </c>
      <c r="B91" s="3">
        <v>2.2544014799999999E-3</v>
      </c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</row>
    <row r="92" spans="1:35" hidden="1" outlineLevel="4" x14ac:dyDescent="0.2">
      <c r="A92" s="5" t="s">
        <v>11</v>
      </c>
      <c r="B92" s="3">
        <v>0.41086076003999999</v>
      </c>
      <c r="C92" s="3">
        <v>0.40239896797000002</v>
      </c>
      <c r="D92" s="3">
        <v>0.39514909319000002</v>
      </c>
      <c r="E92" s="3">
        <v>0.38674047434999997</v>
      </c>
      <c r="F92" s="3">
        <v>0.37618126260000001</v>
      </c>
      <c r="G92" s="3">
        <v>0.36668524334000002</v>
      </c>
      <c r="H92" s="3">
        <v>0.35718922487999999</v>
      </c>
      <c r="I92" s="3">
        <v>0.34476707691000003</v>
      </c>
      <c r="J92" s="3">
        <v>0.31889760784999999</v>
      </c>
      <c r="K92" s="3">
        <v>0.29398726766</v>
      </c>
      <c r="L92" s="3">
        <v>0.27106941783999999</v>
      </c>
      <c r="M92" s="3">
        <v>0.25403322977999998</v>
      </c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</row>
    <row r="93" spans="1:35" hidden="1" outlineLevel="4" x14ac:dyDescent="0.2">
      <c r="A93" s="5" t="s">
        <v>8</v>
      </c>
      <c r="B93" s="3">
        <v>0.52940375389000005</v>
      </c>
      <c r="C93" s="3">
        <v>0.52940375389000005</v>
      </c>
      <c r="D93" s="3">
        <v>0.79019943065999998</v>
      </c>
      <c r="E93" s="3">
        <v>0.71075670444000005</v>
      </c>
      <c r="F93" s="3">
        <v>0.70412046453999999</v>
      </c>
      <c r="G93" s="3">
        <v>0.69899086084999995</v>
      </c>
      <c r="H93" s="3">
        <v>0.69386125463000003</v>
      </c>
      <c r="I93" s="3">
        <v>0.26542708752999999</v>
      </c>
      <c r="J93" s="3"/>
      <c r="K93" s="3"/>
      <c r="L93" s="3"/>
      <c r="M93" s="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</row>
    <row r="94" spans="1:35" outlineLevel="3" collapsed="1" x14ac:dyDescent="0.2">
      <c r="A94" s="4" t="s">
        <v>15</v>
      </c>
      <c r="B94" s="3">
        <f t="shared" ref="B94:M94" si="33">SUM(B95:B97)</f>
        <v>37.652630256409999</v>
      </c>
      <c r="C94" s="3">
        <f t="shared" si="33"/>
        <v>33.753799281420001</v>
      </c>
      <c r="D94" s="3">
        <f t="shared" si="33"/>
        <v>29.74911250441</v>
      </c>
      <c r="E94" s="3">
        <f t="shared" si="33"/>
        <v>27.72878977101</v>
      </c>
      <c r="F94" s="3">
        <f t="shared" si="33"/>
        <v>26.744922785690001</v>
      </c>
      <c r="G94" s="3">
        <f t="shared" si="33"/>
        <v>25.320850845919999</v>
      </c>
      <c r="H94" s="3">
        <f t="shared" si="33"/>
        <v>23.34136656615</v>
      </c>
      <c r="I94" s="3">
        <f t="shared" si="33"/>
        <v>24.326743560860002</v>
      </c>
      <c r="J94" s="3">
        <f t="shared" si="33"/>
        <v>23.118779421639999</v>
      </c>
      <c r="K94" s="3">
        <f t="shared" si="33"/>
        <v>22.382143049869999</v>
      </c>
      <c r="L94" s="3">
        <f t="shared" si="33"/>
        <v>21.79680680861</v>
      </c>
      <c r="M94" s="3">
        <f t="shared" si="33"/>
        <v>21.291640967159999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</row>
    <row r="95" spans="1:35" hidden="1" outlineLevel="4" x14ac:dyDescent="0.2">
      <c r="A95" s="5" t="s">
        <v>7</v>
      </c>
      <c r="B95" s="3">
        <v>14.052022708719999</v>
      </c>
      <c r="C95" s="3">
        <v>13.843017003989999</v>
      </c>
      <c r="D95" s="3">
        <v>13.480700179439999</v>
      </c>
      <c r="E95" s="3">
        <v>13.10940247516</v>
      </c>
      <c r="F95" s="3">
        <v>12.79238889628</v>
      </c>
      <c r="G95" s="3">
        <v>12.00169216093</v>
      </c>
      <c r="H95" s="3">
        <v>11.60238763353</v>
      </c>
      <c r="I95" s="3">
        <v>10.84083137442</v>
      </c>
      <c r="J95" s="3">
        <v>10.29238487822</v>
      </c>
      <c r="K95" s="3">
        <v>9.8609402675800002</v>
      </c>
      <c r="L95" s="3">
        <v>9.5756970908200003</v>
      </c>
      <c r="M95" s="3">
        <v>9.3413148890500004</v>
      </c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</row>
    <row r="96" spans="1:35" hidden="1" outlineLevel="4" x14ac:dyDescent="0.2">
      <c r="A96" s="5" t="s">
        <v>8</v>
      </c>
      <c r="B96" s="3">
        <v>6.04193771004</v>
      </c>
      <c r="C96" s="3">
        <v>5.6255025137099999</v>
      </c>
      <c r="D96" s="3">
        <v>5.1614342285700001</v>
      </c>
      <c r="E96" s="3">
        <v>4.5229537607000001</v>
      </c>
      <c r="F96" s="3">
        <v>3.8765438380799999</v>
      </c>
      <c r="G96" s="3">
        <v>3.2414230152600001</v>
      </c>
      <c r="H96" s="3">
        <v>3.4749883052400001</v>
      </c>
      <c r="I96" s="3">
        <v>3.3880712011099998</v>
      </c>
      <c r="J96" s="3">
        <v>2.7588888815999999</v>
      </c>
      <c r="K96" s="3">
        <v>2.4470055819000001</v>
      </c>
      <c r="L96" s="3">
        <v>2.1469125174000001</v>
      </c>
      <c r="M96" s="3">
        <v>1.8524850927800001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</row>
    <row r="97" spans="1:35" hidden="1" outlineLevel="4" x14ac:dyDescent="0.2">
      <c r="A97" s="5" t="s">
        <v>16</v>
      </c>
      <c r="B97" s="3">
        <v>17.558669837650001</v>
      </c>
      <c r="C97" s="3">
        <v>14.28527976372</v>
      </c>
      <c r="D97" s="3">
        <v>11.106978096400001</v>
      </c>
      <c r="E97" s="3">
        <v>10.09643353515</v>
      </c>
      <c r="F97" s="3">
        <v>10.075990051330001</v>
      </c>
      <c r="G97" s="3">
        <v>10.07773566973</v>
      </c>
      <c r="H97" s="3">
        <v>8.2639906273800001</v>
      </c>
      <c r="I97" s="3">
        <v>10.09784098533</v>
      </c>
      <c r="J97" s="3">
        <v>10.06750566182</v>
      </c>
      <c r="K97" s="3">
        <v>10.07419720039</v>
      </c>
      <c r="L97" s="3">
        <v>10.07419720039</v>
      </c>
      <c r="M97" s="3">
        <v>10.09784098533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</row>
    <row r="98" spans="1:35" s="10" customFormat="1" outlineLevel="2" x14ac:dyDescent="0.2">
      <c r="A98" s="13" t="s">
        <v>9</v>
      </c>
      <c r="B98" s="14">
        <f t="shared" ref="B98:M98" si="34">B99+B102+B108</f>
        <v>190.40533392754</v>
      </c>
      <c r="C98" s="14">
        <f t="shared" si="34"/>
        <v>239.77023742658</v>
      </c>
      <c r="D98" s="14">
        <f t="shared" si="34"/>
        <v>190.76200132589</v>
      </c>
      <c r="E98" s="14">
        <f t="shared" si="34"/>
        <v>180.64017778416999</v>
      </c>
      <c r="F98" s="14">
        <f t="shared" si="34"/>
        <v>165.25629011851998</v>
      </c>
      <c r="G98" s="14">
        <f t="shared" si="34"/>
        <v>138.38235379348998</v>
      </c>
      <c r="H98" s="14">
        <f t="shared" si="34"/>
        <v>165.42895274132999</v>
      </c>
      <c r="I98" s="14">
        <f t="shared" si="34"/>
        <v>154.61881627418001</v>
      </c>
      <c r="J98" s="14">
        <f t="shared" si="34"/>
        <v>125.40970908169</v>
      </c>
      <c r="K98" s="14">
        <f t="shared" si="34"/>
        <v>130.32566327382</v>
      </c>
      <c r="L98" s="14">
        <f t="shared" si="34"/>
        <v>202.52834495679002</v>
      </c>
      <c r="M98" s="14">
        <f t="shared" si="34"/>
        <v>66.152307782639994</v>
      </c>
    </row>
    <row r="99" spans="1:35" outlineLevel="3" collapsed="1" x14ac:dyDescent="0.2">
      <c r="A99" s="4" t="s">
        <v>12</v>
      </c>
      <c r="B99" s="3">
        <f t="shared" ref="B99:M99" si="35">SUM(B100:B101)</f>
        <v>72.967626539400001</v>
      </c>
      <c r="C99" s="3">
        <f t="shared" si="35"/>
        <v>105.23847320029</v>
      </c>
      <c r="D99" s="3">
        <f t="shared" si="35"/>
        <v>62.33576642165</v>
      </c>
      <c r="E99" s="3">
        <f t="shared" si="35"/>
        <v>107.62135026829</v>
      </c>
      <c r="F99" s="3">
        <f t="shared" si="35"/>
        <v>56.867077035119998</v>
      </c>
      <c r="G99" s="3">
        <f t="shared" si="35"/>
        <v>67.700213650080002</v>
      </c>
      <c r="H99" s="3">
        <f t="shared" si="35"/>
        <v>73.895053327070002</v>
      </c>
      <c r="I99" s="3">
        <f t="shared" si="35"/>
        <v>58.024999912959998</v>
      </c>
      <c r="J99" s="3">
        <f t="shared" si="35"/>
        <v>63.299999905059998</v>
      </c>
      <c r="K99" s="3">
        <f t="shared" si="35"/>
        <v>63.299999905059998</v>
      </c>
      <c r="L99" s="3">
        <f t="shared" si="35"/>
        <v>109.71999983542</v>
      </c>
      <c r="M99" s="3">
        <f t="shared" si="35"/>
        <v>0</v>
      </c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</row>
    <row r="100" spans="1:35" hidden="1" outlineLevel="4" x14ac:dyDescent="0.2">
      <c r="A100" s="5" t="s">
        <v>7</v>
      </c>
      <c r="B100" s="3">
        <v>15.77687842519</v>
      </c>
      <c r="C100" s="3">
        <v>17.080267932520002</v>
      </c>
      <c r="D100" s="3">
        <v>6.2567351057699998</v>
      </c>
      <c r="E100" s="3">
        <v>52.004282351720001</v>
      </c>
      <c r="F100" s="3">
        <v>1.70488291786</v>
      </c>
      <c r="G100" s="3">
        <v>0.18021375136000001</v>
      </c>
      <c r="H100" s="3">
        <v>4.5053437840000002E-2</v>
      </c>
      <c r="I100" s="3">
        <v>58.024999912959998</v>
      </c>
      <c r="J100" s="3"/>
      <c r="K100" s="3"/>
      <c r="L100" s="3"/>
      <c r="M100" s="3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</row>
    <row r="101" spans="1:35" hidden="1" outlineLevel="4" x14ac:dyDescent="0.2">
      <c r="A101" s="5" t="s">
        <v>8</v>
      </c>
      <c r="B101" s="3">
        <v>57.190748114210002</v>
      </c>
      <c r="C101" s="3">
        <v>88.158205267770001</v>
      </c>
      <c r="D101" s="3">
        <v>56.079031315880002</v>
      </c>
      <c r="E101" s="3">
        <v>55.617067916570001</v>
      </c>
      <c r="F101" s="3">
        <v>55.16219411726</v>
      </c>
      <c r="G101" s="3">
        <v>67.519999898720002</v>
      </c>
      <c r="H101" s="3">
        <v>73.849999889230006</v>
      </c>
      <c r="I101" s="3"/>
      <c r="J101" s="3">
        <v>63.299999905059998</v>
      </c>
      <c r="K101" s="3">
        <v>63.299999905059998</v>
      </c>
      <c r="L101" s="3">
        <v>109.71999983542</v>
      </c>
      <c r="M101" s="3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</row>
    <row r="102" spans="1:35" outlineLevel="3" collapsed="1" x14ac:dyDescent="0.2">
      <c r="A102" s="4" t="s">
        <v>13</v>
      </c>
      <c r="B102" s="3">
        <f t="shared" ref="B102:M102" si="36">SUM(B103:B107)</f>
        <v>5.1211419948200003</v>
      </c>
      <c r="C102" s="3">
        <f t="shared" si="36"/>
        <v>7.77921501409</v>
      </c>
      <c r="D102" s="3">
        <f t="shared" si="36"/>
        <v>32.871668101760001</v>
      </c>
      <c r="E102" s="3">
        <f t="shared" si="36"/>
        <v>17.901713184879998</v>
      </c>
      <c r="F102" s="3">
        <f t="shared" si="36"/>
        <v>18.506462522220001</v>
      </c>
      <c r="G102" s="3">
        <f t="shared" si="36"/>
        <v>19.666962524189998</v>
      </c>
      <c r="H102" s="3">
        <f t="shared" si="36"/>
        <v>18.784335289609999</v>
      </c>
      <c r="I102" s="3">
        <f t="shared" si="36"/>
        <v>32.943249247270003</v>
      </c>
      <c r="J102" s="3">
        <f t="shared" si="36"/>
        <v>11.050492173439999</v>
      </c>
      <c r="K102" s="3">
        <f t="shared" si="36"/>
        <v>10.941066598999999</v>
      </c>
      <c r="L102" s="3">
        <f t="shared" si="36"/>
        <v>9.1844152242399986</v>
      </c>
      <c r="M102" s="3">
        <f t="shared" si="36"/>
        <v>7.9628795767799998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</row>
    <row r="103" spans="1:35" hidden="1" outlineLevel="4" x14ac:dyDescent="0.2">
      <c r="A103" s="5" t="s">
        <v>19</v>
      </c>
      <c r="B103" s="3"/>
      <c r="C103" s="3">
        <v>2.8133333290000002</v>
      </c>
      <c r="D103" s="3">
        <v>25.038666628880001</v>
      </c>
      <c r="E103" s="3">
        <v>8.1586666541999993</v>
      </c>
      <c r="F103" s="3">
        <v>8.1586666541999993</v>
      </c>
      <c r="G103" s="3">
        <v>8.1586666541999993</v>
      </c>
      <c r="H103" s="3">
        <v>8.1586666541999993</v>
      </c>
      <c r="I103" s="3">
        <v>5.3453333265499996</v>
      </c>
      <c r="J103" s="3"/>
      <c r="K103" s="3"/>
      <c r="L103" s="3"/>
      <c r="M103" s="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</row>
    <row r="104" spans="1:35" hidden="1" outlineLevel="4" x14ac:dyDescent="0.2">
      <c r="A104" s="5" t="s">
        <v>7</v>
      </c>
      <c r="B104" s="3">
        <v>2.6401199372100002</v>
      </c>
      <c r="C104" s="3">
        <v>2.5565398536899999</v>
      </c>
      <c r="D104" s="3">
        <v>4.6486306805800002</v>
      </c>
      <c r="E104" s="3">
        <v>6.5586757383799998</v>
      </c>
      <c r="F104" s="3">
        <v>7.1634250757200002</v>
      </c>
      <c r="G104" s="3">
        <v>8.3239250776899993</v>
      </c>
      <c r="H104" s="3">
        <v>7.4412978431100001</v>
      </c>
      <c r="I104" s="3">
        <v>6.2958697512899997</v>
      </c>
      <c r="J104" s="3">
        <v>6.3246892080999997</v>
      </c>
      <c r="K104" s="3">
        <v>6.3549599476900003</v>
      </c>
      <c r="L104" s="3">
        <v>4.9266522556399996</v>
      </c>
      <c r="M104" s="3">
        <v>4.9266522556399996</v>
      </c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</row>
    <row r="105" spans="1:35" hidden="1" outlineLevel="4" x14ac:dyDescent="0.2">
      <c r="A105" s="5" t="s">
        <v>14</v>
      </c>
      <c r="B105" s="3">
        <v>0.28797390832999997</v>
      </c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</row>
    <row r="106" spans="1:35" hidden="1" outlineLevel="4" x14ac:dyDescent="0.2">
      <c r="A106" s="5" t="s">
        <v>11</v>
      </c>
      <c r="B106" s="3">
        <v>2.19304814928</v>
      </c>
      <c r="C106" s="3">
        <v>2.4093418313999999</v>
      </c>
      <c r="D106" s="3">
        <v>3.1843707923000002</v>
      </c>
      <c r="E106" s="3">
        <v>3.1843707923000002</v>
      </c>
      <c r="F106" s="3">
        <v>3.1843707923000002</v>
      </c>
      <c r="G106" s="3">
        <v>3.1843707923000002</v>
      </c>
      <c r="H106" s="3">
        <v>3.1843707923000002</v>
      </c>
      <c r="I106" s="3">
        <v>4.7258033704600004</v>
      </c>
      <c r="J106" s="3">
        <v>4.7258029653399998</v>
      </c>
      <c r="K106" s="3">
        <v>4.5861066513099997</v>
      </c>
      <c r="L106" s="3">
        <v>4.2577629685999998</v>
      </c>
      <c r="M106" s="3">
        <v>3.0362273211400002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</row>
    <row r="107" spans="1:35" hidden="1" outlineLevel="4" x14ac:dyDescent="0.2">
      <c r="A107" s="5" t="s">
        <v>8</v>
      </c>
      <c r="B107" s="3"/>
      <c r="C107" s="3"/>
      <c r="D107" s="3"/>
      <c r="E107" s="3"/>
      <c r="F107" s="3"/>
      <c r="G107" s="3"/>
      <c r="H107" s="3"/>
      <c r="I107" s="3">
        <v>16.57624279897</v>
      </c>
      <c r="J107" s="3"/>
      <c r="K107" s="3"/>
      <c r="L107" s="3"/>
      <c r="M107" s="3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</row>
    <row r="108" spans="1:35" outlineLevel="3" collapsed="1" x14ac:dyDescent="0.2">
      <c r="A108" s="4" t="s">
        <v>15</v>
      </c>
      <c r="B108" s="3">
        <f t="shared" ref="B108:M108" si="37">SUM(B109:B111)</f>
        <v>112.31656539331999</v>
      </c>
      <c r="C108" s="3">
        <f t="shared" si="37"/>
        <v>126.75254921219999</v>
      </c>
      <c r="D108" s="3">
        <f t="shared" si="37"/>
        <v>95.554566802479997</v>
      </c>
      <c r="E108" s="3">
        <f t="shared" si="37"/>
        <v>55.117114330999996</v>
      </c>
      <c r="F108" s="3">
        <f t="shared" si="37"/>
        <v>89.882750561179989</v>
      </c>
      <c r="G108" s="3">
        <f t="shared" si="37"/>
        <v>51.015177619219997</v>
      </c>
      <c r="H108" s="3">
        <f t="shared" si="37"/>
        <v>72.749564124649993</v>
      </c>
      <c r="I108" s="3">
        <f t="shared" si="37"/>
        <v>63.650567113950004</v>
      </c>
      <c r="J108" s="3">
        <f t="shared" si="37"/>
        <v>51.05921700319</v>
      </c>
      <c r="K108" s="3">
        <f t="shared" si="37"/>
        <v>56.084596769759997</v>
      </c>
      <c r="L108" s="3">
        <f t="shared" si="37"/>
        <v>83.623929897130012</v>
      </c>
      <c r="M108" s="3">
        <f t="shared" si="37"/>
        <v>58.189428205859997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</row>
    <row r="109" spans="1:35" hidden="1" outlineLevel="4" x14ac:dyDescent="0.2">
      <c r="A109" s="5" t="s">
        <v>7</v>
      </c>
      <c r="B109" s="3">
        <v>13.46507806042</v>
      </c>
      <c r="C109" s="3">
        <v>22.138751555079999</v>
      </c>
      <c r="D109" s="3">
        <v>29.315739563720001</v>
      </c>
      <c r="E109" s="3">
        <v>29.257620783779998</v>
      </c>
      <c r="F109" s="3">
        <v>64.536820738749995</v>
      </c>
      <c r="G109" s="3">
        <v>28.702042474270002</v>
      </c>
      <c r="H109" s="3">
        <v>54.182207825319999</v>
      </c>
      <c r="I109" s="3">
        <v>48.55931327031</v>
      </c>
      <c r="J109" s="3">
        <v>40.122537802220002</v>
      </c>
      <c r="K109" s="3">
        <v>46.871506535720002</v>
      </c>
      <c r="L109" s="3">
        <v>74.615193162790007</v>
      </c>
      <c r="M109" s="3">
        <v>49.180691471519999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</row>
    <row r="110" spans="1:35" hidden="1" outlineLevel="4" x14ac:dyDescent="0.2">
      <c r="A110" s="5" t="s">
        <v>8</v>
      </c>
      <c r="B110" s="3">
        <v>25.310391485389999</v>
      </c>
      <c r="C110" s="3">
        <v>25.115327776360001</v>
      </c>
      <c r="D110" s="3">
        <v>26.44290854846</v>
      </c>
      <c r="E110" s="3">
        <v>25.859493547220001</v>
      </c>
      <c r="F110" s="3">
        <v>25.345929822430001</v>
      </c>
      <c r="G110" s="3">
        <v>22.313135144949999</v>
      </c>
      <c r="H110" s="3">
        <v>18.567356299330001</v>
      </c>
      <c r="I110" s="3">
        <v>15.091253843640001</v>
      </c>
      <c r="J110" s="3">
        <v>10.93667920097</v>
      </c>
      <c r="K110" s="3">
        <v>9.2130902340399992</v>
      </c>
      <c r="L110" s="3">
        <v>9.0087367343399993</v>
      </c>
      <c r="M110" s="3">
        <v>9.0087367343399993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</row>
    <row r="111" spans="1:35" hidden="1" outlineLevel="4" x14ac:dyDescent="0.2">
      <c r="A111" s="5" t="s">
        <v>16</v>
      </c>
      <c r="B111" s="3">
        <v>73.541095847509993</v>
      </c>
      <c r="C111" s="3">
        <v>79.498469880759998</v>
      </c>
      <c r="D111" s="3">
        <v>39.795918690299999</v>
      </c>
      <c r="E111" s="3"/>
      <c r="F111" s="3"/>
      <c r="G111" s="3"/>
      <c r="H111" s="3"/>
      <c r="I111" s="3"/>
      <c r="J111" s="3"/>
      <c r="K111" s="3"/>
      <c r="L111" s="3"/>
      <c r="M111" s="3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</row>
    <row r="112" spans="1:35" x14ac:dyDescent="0.2"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</row>
    <row r="113" spans="1:35" s="7" customFormat="1" x14ac:dyDescent="0.2">
      <c r="A113" s="6"/>
      <c r="B113" s="6">
        <v>2037</v>
      </c>
      <c r="C113" s="6">
        <v>2038</v>
      </c>
      <c r="D113" s="6">
        <v>2039</v>
      </c>
      <c r="E113" s="6">
        <v>2040</v>
      </c>
      <c r="F113" s="6">
        <v>2041</v>
      </c>
      <c r="G113" s="6">
        <v>2042</v>
      </c>
      <c r="H113" s="6">
        <v>2043</v>
      </c>
      <c r="I113" s="6">
        <v>2044</v>
      </c>
      <c r="J113" s="6">
        <v>2045</v>
      </c>
      <c r="K113" s="6">
        <v>2046</v>
      </c>
      <c r="L113" s="6">
        <v>2047</v>
      </c>
      <c r="M113" s="6">
        <v>2048</v>
      </c>
    </row>
    <row r="114" spans="1:35" s="10" customFormat="1" x14ac:dyDescent="0.2">
      <c r="A114" s="8" t="s">
        <v>0</v>
      </c>
      <c r="B114" s="9">
        <f t="shared" ref="B114:M114" si="38">B115+B132</f>
        <v>265.45823580423996</v>
      </c>
      <c r="C114" s="9">
        <f t="shared" si="38"/>
        <v>113.43102099535</v>
      </c>
      <c r="D114" s="9">
        <f t="shared" si="38"/>
        <v>106.11512763483999</v>
      </c>
      <c r="E114" s="9">
        <f t="shared" si="38"/>
        <v>122.23126958826001</v>
      </c>
      <c r="F114" s="9">
        <f t="shared" si="38"/>
        <v>70.321737993590006</v>
      </c>
      <c r="G114" s="9">
        <f t="shared" si="38"/>
        <v>158.908244424</v>
      </c>
      <c r="H114" s="9">
        <f t="shared" si="38"/>
        <v>61.188215117709994</v>
      </c>
      <c r="I114" s="9">
        <f t="shared" si="38"/>
        <v>59.887219904609999</v>
      </c>
      <c r="J114" s="9">
        <f t="shared" si="38"/>
        <v>58.679571158130003</v>
      </c>
      <c r="K114" s="9">
        <f t="shared" si="38"/>
        <v>56.839983771850001</v>
      </c>
      <c r="L114" s="9">
        <f t="shared" si="38"/>
        <v>55.024111273819997</v>
      </c>
      <c r="M114" s="9">
        <f t="shared" si="38"/>
        <v>41.015469304229995</v>
      </c>
    </row>
    <row r="115" spans="1:35" s="10" customFormat="1" outlineLevel="1" x14ac:dyDescent="0.2">
      <c r="A115" s="11" t="s">
        <v>1</v>
      </c>
      <c r="B115" s="12">
        <f t="shared" ref="B115:M115" si="39">B116+B125</f>
        <v>183.629157752</v>
      </c>
      <c r="C115" s="12">
        <f t="shared" si="39"/>
        <v>64.558120183999989</v>
      </c>
      <c r="D115" s="12">
        <f t="shared" si="39"/>
        <v>59.937082615999998</v>
      </c>
      <c r="E115" s="12">
        <f t="shared" si="39"/>
        <v>55.316045047999999</v>
      </c>
      <c r="F115" s="12">
        <f t="shared" si="39"/>
        <v>35.695007480000001</v>
      </c>
      <c r="G115" s="12">
        <f t="shared" si="39"/>
        <v>34.823969912000003</v>
      </c>
      <c r="H115" s="12">
        <f t="shared" si="39"/>
        <v>33.952932343999997</v>
      </c>
      <c r="I115" s="12">
        <f t="shared" si="39"/>
        <v>33.081894775999999</v>
      </c>
      <c r="J115" s="12">
        <f t="shared" si="39"/>
        <v>32.210857208</v>
      </c>
      <c r="K115" s="12">
        <f t="shared" si="39"/>
        <v>31.339819640000002</v>
      </c>
      <c r="L115" s="12">
        <f t="shared" si="39"/>
        <v>30.468789072</v>
      </c>
      <c r="M115" s="12">
        <f t="shared" si="39"/>
        <v>17.5</v>
      </c>
    </row>
    <row r="116" spans="1:35" s="10" customFormat="1" outlineLevel="2" x14ac:dyDescent="0.2">
      <c r="A116" s="13" t="s">
        <v>2</v>
      </c>
      <c r="B116" s="14">
        <f t="shared" ref="B116:M116" si="40">B117+B119+B121</f>
        <v>51.531413751999999</v>
      </c>
      <c r="C116" s="14">
        <f t="shared" si="40"/>
        <v>37.460376183999998</v>
      </c>
      <c r="D116" s="14">
        <f t="shared" si="40"/>
        <v>32.839338615999999</v>
      </c>
      <c r="E116" s="14">
        <f t="shared" si="40"/>
        <v>28.218301048000001</v>
      </c>
      <c r="F116" s="14">
        <f t="shared" si="40"/>
        <v>23.597263479999999</v>
      </c>
      <c r="G116" s="14">
        <f t="shared" si="40"/>
        <v>22.726225912</v>
      </c>
      <c r="H116" s="14">
        <f t="shared" si="40"/>
        <v>21.855188343999998</v>
      </c>
      <c r="I116" s="14">
        <f t="shared" si="40"/>
        <v>20.984150776</v>
      </c>
      <c r="J116" s="14">
        <f t="shared" si="40"/>
        <v>20.113113208000001</v>
      </c>
      <c r="K116" s="14">
        <f t="shared" si="40"/>
        <v>19.242075639999999</v>
      </c>
      <c r="L116" s="14">
        <f t="shared" si="40"/>
        <v>18.371038072000001</v>
      </c>
      <c r="M116" s="14">
        <f t="shared" si="40"/>
        <v>17.5</v>
      </c>
    </row>
    <row r="117" spans="1:35" outlineLevel="3" collapsed="1" x14ac:dyDescent="0.2">
      <c r="A117" s="4" t="s">
        <v>3</v>
      </c>
      <c r="B117" s="3">
        <f t="shared" ref="B117:M117" si="41">SUM(B118:B118)</f>
        <v>0</v>
      </c>
      <c r="C117" s="3">
        <f t="shared" si="41"/>
        <v>0</v>
      </c>
      <c r="D117" s="3">
        <f t="shared" si="41"/>
        <v>0</v>
      </c>
      <c r="E117" s="3">
        <f t="shared" si="41"/>
        <v>0</v>
      </c>
      <c r="F117" s="3">
        <f t="shared" si="41"/>
        <v>0</v>
      </c>
      <c r="G117" s="3">
        <f t="shared" si="41"/>
        <v>0</v>
      </c>
      <c r="H117" s="3">
        <f t="shared" si="41"/>
        <v>0</v>
      </c>
      <c r="I117" s="3">
        <f t="shared" si="41"/>
        <v>0</v>
      </c>
      <c r="J117" s="3">
        <f t="shared" si="41"/>
        <v>0</v>
      </c>
      <c r="K117" s="3">
        <f t="shared" si="41"/>
        <v>0</v>
      </c>
      <c r="L117" s="3">
        <f t="shared" si="41"/>
        <v>0</v>
      </c>
      <c r="M117" s="3">
        <f t="shared" si="41"/>
        <v>0</v>
      </c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</row>
    <row r="118" spans="1:35" hidden="1" outlineLevel="4" x14ac:dyDescent="0.2">
      <c r="A118" s="5" t="s">
        <v>4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</row>
    <row r="119" spans="1:35" outlineLevel="3" collapsed="1" x14ac:dyDescent="0.2">
      <c r="A119" s="4" t="s">
        <v>5</v>
      </c>
      <c r="B119" s="3">
        <f t="shared" ref="B119:M119" si="42">SUM(B120:B120)</f>
        <v>0</v>
      </c>
      <c r="C119" s="3">
        <f t="shared" si="42"/>
        <v>0</v>
      </c>
      <c r="D119" s="3">
        <f t="shared" si="42"/>
        <v>0</v>
      </c>
      <c r="E119" s="3">
        <f t="shared" si="42"/>
        <v>0</v>
      </c>
      <c r="F119" s="3">
        <f t="shared" si="42"/>
        <v>0</v>
      </c>
      <c r="G119" s="3">
        <f t="shared" si="42"/>
        <v>0</v>
      </c>
      <c r="H119" s="3">
        <f t="shared" si="42"/>
        <v>0</v>
      </c>
      <c r="I119" s="3">
        <f t="shared" si="42"/>
        <v>0</v>
      </c>
      <c r="J119" s="3">
        <f t="shared" si="42"/>
        <v>0</v>
      </c>
      <c r="K119" s="3">
        <f t="shared" si="42"/>
        <v>0</v>
      </c>
      <c r="L119" s="3">
        <f t="shared" si="42"/>
        <v>0</v>
      </c>
      <c r="M119" s="3">
        <f t="shared" si="42"/>
        <v>0</v>
      </c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</row>
    <row r="120" spans="1:35" hidden="1" outlineLevel="4" x14ac:dyDescent="0.2">
      <c r="A120" s="5" t="s">
        <v>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</row>
    <row r="121" spans="1:35" outlineLevel="3" collapsed="1" x14ac:dyDescent="0.2">
      <c r="A121" s="4" t="s">
        <v>6</v>
      </c>
      <c r="B121" s="3">
        <f t="shared" ref="B121:M121" si="43">SUM(B122:B124)</f>
        <v>51.531413751999999</v>
      </c>
      <c r="C121" s="3">
        <f t="shared" si="43"/>
        <v>37.460376183999998</v>
      </c>
      <c r="D121" s="3">
        <f t="shared" si="43"/>
        <v>32.839338615999999</v>
      </c>
      <c r="E121" s="3">
        <f t="shared" si="43"/>
        <v>28.218301048000001</v>
      </c>
      <c r="F121" s="3">
        <f t="shared" si="43"/>
        <v>23.597263479999999</v>
      </c>
      <c r="G121" s="3">
        <f t="shared" si="43"/>
        <v>22.726225912</v>
      </c>
      <c r="H121" s="3">
        <f t="shared" si="43"/>
        <v>21.855188343999998</v>
      </c>
      <c r="I121" s="3">
        <f t="shared" si="43"/>
        <v>20.984150776</v>
      </c>
      <c r="J121" s="3">
        <f t="shared" si="43"/>
        <v>20.113113208000001</v>
      </c>
      <c r="K121" s="3">
        <f t="shared" si="43"/>
        <v>19.242075639999999</v>
      </c>
      <c r="L121" s="3">
        <f t="shared" si="43"/>
        <v>18.371038072000001</v>
      </c>
      <c r="M121" s="3">
        <f t="shared" si="43"/>
        <v>17.5</v>
      </c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</row>
    <row r="122" spans="1:35" hidden="1" outlineLevel="4" x14ac:dyDescent="0.2">
      <c r="A122" s="5" t="s">
        <v>7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</row>
    <row r="123" spans="1:35" hidden="1" outlineLevel="4" x14ac:dyDescent="0.2">
      <c r="A123" s="5" t="s">
        <v>4</v>
      </c>
      <c r="B123" s="3">
        <v>51.531413751999999</v>
      </c>
      <c r="C123" s="3">
        <v>37.460376183999998</v>
      </c>
      <c r="D123" s="3">
        <v>32.839338615999999</v>
      </c>
      <c r="E123" s="3">
        <v>28.218301048000001</v>
      </c>
      <c r="F123" s="3">
        <v>23.597263479999999</v>
      </c>
      <c r="G123" s="3">
        <v>22.726225912</v>
      </c>
      <c r="H123" s="3">
        <v>21.855188343999998</v>
      </c>
      <c r="I123" s="3">
        <v>20.984150776</v>
      </c>
      <c r="J123" s="3">
        <v>20.113113208000001</v>
      </c>
      <c r="K123" s="3">
        <v>19.242075639999999</v>
      </c>
      <c r="L123" s="3">
        <v>18.371038072000001</v>
      </c>
      <c r="M123" s="3">
        <v>17.5</v>
      </c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</row>
    <row r="124" spans="1:35" hidden="1" outlineLevel="4" x14ac:dyDescent="0.2">
      <c r="A124" s="5" t="s">
        <v>8</v>
      </c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</row>
    <row r="125" spans="1:35" s="10" customFormat="1" outlineLevel="2" x14ac:dyDescent="0.2">
      <c r="A125" s="13" t="s">
        <v>9</v>
      </c>
      <c r="B125" s="14">
        <f t="shared" ref="B125:M125" si="44">B126+B128</f>
        <v>132.09774400000001</v>
      </c>
      <c r="C125" s="14">
        <f t="shared" si="44"/>
        <v>27.097743999999999</v>
      </c>
      <c r="D125" s="14">
        <f t="shared" si="44"/>
        <v>27.097743999999999</v>
      </c>
      <c r="E125" s="14">
        <f t="shared" si="44"/>
        <v>27.097743999999999</v>
      </c>
      <c r="F125" s="14">
        <f t="shared" si="44"/>
        <v>12.097744</v>
      </c>
      <c r="G125" s="14">
        <f t="shared" si="44"/>
        <v>12.097744</v>
      </c>
      <c r="H125" s="14">
        <f t="shared" si="44"/>
        <v>12.097744</v>
      </c>
      <c r="I125" s="14">
        <f t="shared" si="44"/>
        <v>12.097744</v>
      </c>
      <c r="J125" s="14">
        <f t="shared" si="44"/>
        <v>12.097744</v>
      </c>
      <c r="K125" s="14">
        <f t="shared" si="44"/>
        <v>12.097744</v>
      </c>
      <c r="L125" s="14">
        <f t="shared" si="44"/>
        <v>12.097751000000001</v>
      </c>
      <c r="M125" s="14">
        <f t="shared" si="44"/>
        <v>0</v>
      </c>
    </row>
    <row r="126" spans="1:35" outlineLevel="3" collapsed="1" x14ac:dyDescent="0.2">
      <c r="A126" s="4" t="s">
        <v>5</v>
      </c>
      <c r="B126" s="3">
        <f t="shared" ref="B126:M126" si="45">SUM(B127:B127)</f>
        <v>0</v>
      </c>
      <c r="C126" s="3">
        <f t="shared" si="45"/>
        <v>0</v>
      </c>
      <c r="D126" s="3">
        <f t="shared" si="45"/>
        <v>0</v>
      </c>
      <c r="E126" s="3">
        <f t="shared" si="45"/>
        <v>0</v>
      </c>
      <c r="F126" s="3">
        <f t="shared" si="45"/>
        <v>0</v>
      </c>
      <c r="G126" s="3">
        <f t="shared" si="45"/>
        <v>0</v>
      </c>
      <c r="H126" s="3">
        <f t="shared" si="45"/>
        <v>0</v>
      </c>
      <c r="I126" s="3">
        <f t="shared" si="45"/>
        <v>0</v>
      </c>
      <c r="J126" s="3">
        <f t="shared" si="45"/>
        <v>0</v>
      </c>
      <c r="K126" s="3">
        <f t="shared" si="45"/>
        <v>0</v>
      </c>
      <c r="L126" s="3">
        <f t="shared" si="45"/>
        <v>0</v>
      </c>
      <c r="M126" s="3">
        <f t="shared" si="45"/>
        <v>0</v>
      </c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</row>
    <row r="127" spans="1:35" hidden="1" outlineLevel="4" x14ac:dyDescent="0.2">
      <c r="A127" s="5" t="s">
        <v>4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</row>
    <row r="128" spans="1:35" outlineLevel="3" collapsed="1" x14ac:dyDescent="0.2">
      <c r="A128" s="4" t="s">
        <v>6</v>
      </c>
      <c r="B128" s="3">
        <f t="shared" ref="B128:M128" si="46">SUM(B129:B131)</f>
        <v>132.09774400000001</v>
      </c>
      <c r="C128" s="3">
        <f t="shared" si="46"/>
        <v>27.097743999999999</v>
      </c>
      <c r="D128" s="3">
        <f t="shared" si="46"/>
        <v>27.097743999999999</v>
      </c>
      <c r="E128" s="3">
        <f t="shared" si="46"/>
        <v>27.097743999999999</v>
      </c>
      <c r="F128" s="3">
        <f t="shared" si="46"/>
        <v>12.097744</v>
      </c>
      <c r="G128" s="3">
        <f t="shared" si="46"/>
        <v>12.097744</v>
      </c>
      <c r="H128" s="3">
        <f t="shared" si="46"/>
        <v>12.097744</v>
      </c>
      <c r="I128" s="3">
        <f t="shared" si="46"/>
        <v>12.097744</v>
      </c>
      <c r="J128" s="3">
        <f t="shared" si="46"/>
        <v>12.097744</v>
      </c>
      <c r="K128" s="3">
        <f t="shared" si="46"/>
        <v>12.097744</v>
      </c>
      <c r="L128" s="3">
        <f t="shared" si="46"/>
        <v>12.097751000000001</v>
      </c>
      <c r="M128" s="3">
        <f t="shared" si="46"/>
        <v>0</v>
      </c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</row>
    <row r="129" spans="1:35" hidden="1" outlineLevel="4" x14ac:dyDescent="0.2">
      <c r="A129" s="5" t="s">
        <v>7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</row>
    <row r="130" spans="1:35" hidden="1" outlineLevel="4" x14ac:dyDescent="0.2">
      <c r="A130" s="5" t="s">
        <v>4</v>
      </c>
      <c r="B130" s="3">
        <v>132.09774400000001</v>
      </c>
      <c r="C130" s="3">
        <v>27.097743999999999</v>
      </c>
      <c r="D130" s="3">
        <v>27.097743999999999</v>
      </c>
      <c r="E130" s="3">
        <v>27.097743999999999</v>
      </c>
      <c r="F130" s="3">
        <v>12.097744</v>
      </c>
      <c r="G130" s="3">
        <v>12.097744</v>
      </c>
      <c r="H130" s="3">
        <v>12.097744</v>
      </c>
      <c r="I130" s="3">
        <v>12.097744</v>
      </c>
      <c r="J130" s="3">
        <v>12.097744</v>
      </c>
      <c r="K130" s="3">
        <v>12.097744</v>
      </c>
      <c r="L130" s="3">
        <v>12.097751000000001</v>
      </c>
      <c r="M130" s="3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</row>
    <row r="131" spans="1:35" hidden="1" outlineLevel="4" x14ac:dyDescent="0.2">
      <c r="A131" s="5" t="s">
        <v>8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</row>
    <row r="132" spans="1:35" s="10" customFormat="1" outlineLevel="1" x14ac:dyDescent="0.2">
      <c r="A132" s="11" t="s">
        <v>10</v>
      </c>
      <c r="B132" s="12">
        <f t="shared" ref="B132:M132" si="47">B133+B152</f>
        <v>81.829078052239993</v>
      </c>
      <c r="C132" s="12">
        <f t="shared" si="47"/>
        <v>48.87290081135</v>
      </c>
      <c r="D132" s="12">
        <f t="shared" si="47"/>
        <v>46.178045018839995</v>
      </c>
      <c r="E132" s="12">
        <f t="shared" si="47"/>
        <v>66.915224540259999</v>
      </c>
      <c r="F132" s="12">
        <f t="shared" si="47"/>
        <v>34.626730513590005</v>
      </c>
      <c r="G132" s="12">
        <f t="shared" si="47"/>
        <v>124.08427451199999</v>
      </c>
      <c r="H132" s="12">
        <f t="shared" si="47"/>
        <v>27.235282773709997</v>
      </c>
      <c r="I132" s="12">
        <f t="shared" si="47"/>
        <v>26.805325128610001</v>
      </c>
      <c r="J132" s="12">
        <f t="shared" si="47"/>
        <v>26.468713950130002</v>
      </c>
      <c r="K132" s="12">
        <f t="shared" si="47"/>
        <v>25.500164131849999</v>
      </c>
      <c r="L132" s="12">
        <f t="shared" si="47"/>
        <v>24.555322201820001</v>
      </c>
      <c r="M132" s="12">
        <f t="shared" si="47"/>
        <v>23.515469304229999</v>
      </c>
    </row>
    <row r="133" spans="1:35" s="10" customFormat="1" outlineLevel="2" x14ac:dyDescent="0.2">
      <c r="A133" s="13" t="s">
        <v>2</v>
      </c>
      <c r="B133" s="14">
        <f t="shared" ref="B133:M133" si="48">B134+B139+B142+B148</f>
        <v>20.728611380589999</v>
      </c>
      <c r="C133" s="14">
        <f t="shared" si="48"/>
        <v>20.01218451942</v>
      </c>
      <c r="D133" s="14">
        <f t="shared" si="48"/>
        <v>19.635362893389999</v>
      </c>
      <c r="E133" s="14">
        <f t="shared" si="48"/>
        <v>19.341814170319999</v>
      </c>
      <c r="F133" s="14">
        <f t="shared" si="48"/>
        <v>14.660114632420001</v>
      </c>
      <c r="G133" s="14">
        <f t="shared" si="48"/>
        <v>14.46120457856</v>
      </c>
      <c r="H133" s="14">
        <f t="shared" si="48"/>
        <v>11.185050166089999</v>
      </c>
      <c r="I133" s="14">
        <f t="shared" si="48"/>
        <v>11.049756142290001</v>
      </c>
      <c r="J133" s="14">
        <f t="shared" si="48"/>
        <v>10.9145649457</v>
      </c>
      <c r="K133" s="14">
        <f t="shared" si="48"/>
        <v>10.820280704690001</v>
      </c>
      <c r="L133" s="14">
        <f t="shared" si="48"/>
        <v>10.72610276861</v>
      </c>
      <c r="M133" s="14">
        <f t="shared" si="48"/>
        <v>10.663883203449998</v>
      </c>
    </row>
    <row r="134" spans="1:35" outlineLevel="3" collapsed="1" x14ac:dyDescent="0.2">
      <c r="A134" s="4" t="s">
        <v>3</v>
      </c>
      <c r="B134" s="3">
        <f t="shared" ref="B134:M134" si="49">SUM(B135:B138)</f>
        <v>0.11583899983</v>
      </c>
      <c r="C134" s="3">
        <f t="shared" si="49"/>
        <v>0.11583899983</v>
      </c>
      <c r="D134" s="3">
        <f t="shared" si="49"/>
        <v>0.11583899983</v>
      </c>
      <c r="E134" s="3">
        <f t="shared" si="49"/>
        <v>0.11583899983</v>
      </c>
      <c r="F134" s="3">
        <f t="shared" si="49"/>
        <v>0.11541699983000001</v>
      </c>
      <c r="G134" s="3">
        <f t="shared" si="49"/>
        <v>0.11541699983000001</v>
      </c>
      <c r="H134" s="3">
        <f t="shared" si="49"/>
        <v>0.11541699983000001</v>
      </c>
      <c r="I134" s="3">
        <f t="shared" si="49"/>
        <v>0.11541699983000001</v>
      </c>
      <c r="J134" s="3">
        <f t="shared" si="49"/>
        <v>0.11541699983000001</v>
      </c>
      <c r="K134" s="3">
        <f t="shared" si="49"/>
        <v>0.11541699983000001</v>
      </c>
      <c r="L134" s="3">
        <f t="shared" si="49"/>
        <v>0.11541699983000001</v>
      </c>
      <c r="M134" s="3">
        <f t="shared" si="49"/>
        <v>0.11541699983000001</v>
      </c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</row>
    <row r="135" spans="1:35" hidden="1" outlineLevel="4" x14ac:dyDescent="0.2">
      <c r="A135" s="5" t="s">
        <v>7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</row>
    <row r="136" spans="1:35" hidden="1" outlineLevel="4" x14ac:dyDescent="0.2">
      <c r="A136" s="5" t="s">
        <v>11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</row>
    <row r="137" spans="1:35" hidden="1" outlineLevel="4" x14ac:dyDescent="0.2">
      <c r="A137" s="5" t="s">
        <v>4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</row>
    <row r="138" spans="1:35" hidden="1" outlineLevel="4" x14ac:dyDescent="0.2">
      <c r="A138" s="5" t="s">
        <v>8</v>
      </c>
      <c r="B138" s="3">
        <v>0.11583899983</v>
      </c>
      <c r="C138" s="3">
        <v>0.11583899983</v>
      </c>
      <c r="D138" s="3">
        <v>0.11583899983</v>
      </c>
      <c r="E138" s="3">
        <v>0.11583899983</v>
      </c>
      <c r="F138" s="3">
        <v>0.11541699983000001</v>
      </c>
      <c r="G138" s="3">
        <v>0.11541699983000001</v>
      </c>
      <c r="H138" s="3">
        <v>0.11541699983000001</v>
      </c>
      <c r="I138" s="3">
        <v>0.11541699983000001</v>
      </c>
      <c r="J138" s="3">
        <v>0.11541699983000001</v>
      </c>
      <c r="K138" s="3">
        <v>0.11541699983000001</v>
      </c>
      <c r="L138" s="3">
        <v>0.11541699983000001</v>
      </c>
      <c r="M138" s="3">
        <v>0.11541699983000001</v>
      </c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</row>
    <row r="139" spans="1:35" outlineLevel="3" collapsed="1" x14ac:dyDescent="0.2">
      <c r="A139" s="4" t="s">
        <v>12</v>
      </c>
      <c r="B139" s="3">
        <f t="shared" ref="B139:M139" si="50">SUM(B140:B141)</f>
        <v>0</v>
      </c>
      <c r="C139" s="3">
        <f t="shared" si="50"/>
        <v>0</v>
      </c>
      <c r="D139" s="3">
        <f t="shared" si="50"/>
        <v>0</v>
      </c>
      <c r="E139" s="3">
        <f t="shared" si="50"/>
        <v>0</v>
      </c>
      <c r="F139" s="3">
        <f t="shared" si="50"/>
        <v>0</v>
      </c>
      <c r="G139" s="3">
        <f t="shared" si="50"/>
        <v>0</v>
      </c>
      <c r="H139" s="3">
        <f t="shared" si="50"/>
        <v>0</v>
      </c>
      <c r="I139" s="3">
        <f t="shared" si="50"/>
        <v>0</v>
      </c>
      <c r="J139" s="3">
        <f t="shared" si="50"/>
        <v>0</v>
      </c>
      <c r="K139" s="3">
        <f t="shared" si="50"/>
        <v>0</v>
      </c>
      <c r="L139" s="3">
        <f t="shared" si="50"/>
        <v>0</v>
      </c>
      <c r="M139" s="3">
        <f t="shared" si="50"/>
        <v>0</v>
      </c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</row>
    <row r="140" spans="1:35" hidden="1" outlineLevel="4" x14ac:dyDescent="0.2">
      <c r="A140" s="5" t="s">
        <v>7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</row>
    <row r="141" spans="1:35" hidden="1" outlineLevel="4" x14ac:dyDescent="0.2">
      <c r="A141" s="5" t="s">
        <v>8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</row>
    <row r="142" spans="1:35" outlineLevel="3" collapsed="1" x14ac:dyDescent="0.2">
      <c r="A142" s="4" t="s">
        <v>13</v>
      </c>
      <c r="B142" s="3">
        <f t="shared" ref="B142:M142" si="51">SUM(B143:B147)</f>
        <v>0.29000453862999998</v>
      </c>
      <c r="C142" s="3">
        <f t="shared" si="51"/>
        <v>0.25102189250000001</v>
      </c>
      <c r="D142" s="3">
        <f t="shared" si="51"/>
        <v>0.23262854041999997</v>
      </c>
      <c r="E142" s="3">
        <f t="shared" si="51"/>
        <v>0.21477895262999999</v>
      </c>
      <c r="F142" s="3">
        <f t="shared" si="51"/>
        <v>0.19584183154999998</v>
      </c>
      <c r="G142" s="3">
        <f t="shared" si="51"/>
        <v>0.17744852378000001</v>
      </c>
      <c r="H142" s="3">
        <f t="shared" si="51"/>
        <v>0.15905521558999999</v>
      </c>
      <c r="I142" s="3">
        <f t="shared" si="51"/>
        <v>0.14103190454</v>
      </c>
      <c r="J142" s="3">
        <f t="shared" si="51"/>
        <v>0.12226836748</v>
      </c>
      <c r="K142" s="3">
        <f t="shared" si="51"/>
        <v>0.10503921057</v>
      </c>
      <c r="L142" s="3">
        <f t="shared" si="51"/>
        <v>8.8217966670000009E-2</v>
      </c>
      <c r="M142" s="3">
        <f t="shared" si="51"/>
        <v>7.1653233279999992E-2</v>
      </c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</row>
    <row r="143" spans="1:35" hidden="1" outlineLevel="4" x14ac:dyDescent="0.2">
      <c r="A143" s="5" t="s">
        <v>19</v>
      </c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</row>
    <row r="144" spans="1:35" hidden="1" outlineLevel="4" x14ac:dyDescent="0.2">
      <c r="A144" s="5" t="s">
        <v>7</v>
      </c>
      <c r="B144" s="3">
        <v>5.2239908350000003E-2</v>
      </c>
      <c r="C144" s="3">
        <v>2.8821063899999999E-2</v>
      </c>
      <c r="D144" s="3">
        <v>2.5991511910000001E-2</v>
      </c>
      <c r="E144" s="3">
        <v>2.3171490400000001E-2</v>
      </c>
      <c r="F144" s="3">
        <v>2.0332405599999999E-2</v>
      </c>
      <c r="G144" s="3">
        <v>1.7502899129999999E-2</v>
      </c>
      <c r="H144" s="3">
        <v>1.467339262E-2</v>
      </c>
      <c r="I144" s="3">
        <v>1.1850209469999999E-2</v>
      </c>
      <c r="J144" s="3">
        <v>9.0141470799999998E-3</v>
      </c>
      <c r="K144" s="3">
        <v>7.3487910500000002E-3</v>
      </c>
      <c r="L144" s="3">
        <v>6.0913484499999998E-3</v>
      </c>
      <c r="M144" s="3">
        <v>4.8973053699999996E-3</v>
      </c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</row>
    <row r="145" spans="1:35" hidden="1" outlineLevel="4" x14ac:dyDescent="0.2">
      <c r="A145" s="5" t="s">
        <v>14</v>
      </c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</row>
    <row r="146" spans="1:35" hidden="1" outlineLevel="4" x14ac:dyDescent="0.2">
      <c r="A146" s="5" t="s">
        <v>11</v>
      </c>
      <c r="B146" s="3">
        <v>0.23776463028</v>
      </c>
      <c r="C146" s="3">
        <v>0.22220082860000001</v>
      </c>
      <c r="D146" s="3">
        <v>0.20663702850999999</v>
      </c>
      <c r="E146" s="3">
        <v>0.19160746223</v>
      </c>
      <c r="F146" s="3">
        <v>0.17550942594999999</v>
      </c>
      <c r="G146" s="3">
        <v>0.15994562465000001</v>
      </c>
      <c r="H146" s="3">
        <v>0.14438182296999999</v>
      </c>
      <c r="I146" s="3">
        <v>0.12918169506999999</v>
      </c>
      <c r="J146" s="3">
        <v>0.11325422039999999</v>
      </c>
      <c r="K146" s="3">
        <v>9.7690419520000002E-2</v>
      </c>
      <c r="L146" s="3">
        <v>8.2126618220000003E-2</v>
      </c>
      <c r="M146" s="3">
        <v>6.6755927909999999E-2</v>
      </c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</row>
    <row r="147" spans="1:35" hidden="1" outlineLevel="4" x14ac:dyDescent="0.2">
      <c r="A147" s="5" t="s">
        <v>8</v>
      </c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</row>
    <row r="148" spans="1:35" outlineLevel="3" collapsed="1" x14ac:dyDescent="0.2">
      <c r="A148" s="4" t="s">
        <v>15</v>
      </c>
      <c r="B148" s="3">
        <f t="shared" ref="B148:M148" si="52">SUM(B149:B151)</f>
        <v>20.322767842129998</v>
      </c>
      <c r="C148" s="3">
        <f t="shared" si="52"/>
        <v>19.645323627090001</v>
      </c>
      <c r="D148" s="3">
        <f t="shared" si="52"/>
        <v>19.28689535314</v>
      </c>
      <c r="E148" s="3">
        <f t="shared" si="52"/>
        <v>19.01119621786</v>
      </c>
      <c r="F148" s="3">
        <f t="shared" si="52"/>
        <v>14.348855801040001</v>
      </c>
      <c r="G148" s="3">
        <f t="shared" si="52"/>
        <v>14.16833905495</v>
      </c>
      <c r="H148" s="3">
        <f t="shared" si="52"/>
        <v>10.91057795067</v>
      </c>
      <c r="I148" s="3">
        <f t="shared" si="52"/>
        <v>10.793307237920001</v>
      </c>
      <c r="J148" s="3">
        <f t="shared" si="52"/>
        <v>10.67687957839</v>
      </c>
      <c r="K148" s="3">
        <f t="shared" si="52"/>
        <v>10.599824494290001</v>
      </c>
      <c r="L148" s="3">
        <f t="shared" si="52"/>
        <v>10.52246780211</v>
      </c>
      <c r="M148" s="3">
        <f t="shared" si="52"/>
        <v>10.476812970339999</v>
      </c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</row>
    <row r="149" spans="1:35" hidden="1" outlineLevel="4" x14ac:dyDescent="0.2">
      <c r="A149" s="5" t="s">
        <v>7</v>
      </c>
      <c r="B149" s="3">
        <v>8.7466185792500006</v>
      </c>
      <c r="C149" s="3">
        <v>8.3708563011399999</v>
      </c>
      <c r="D149" s="3">
        <v>8.2391676094000008</v>
      </c>
      <c r="E149" s="3">
        <v>8.1157234661299995</v>
      </c>
      <c r="F149" s="3">
        <v>7.5103724551199997</v>
      </c>
      <c r="G149" s="3">
        <v>7.4082685796899996</v>
      </c>
      <c r="H149" s="3">
        <v>4.2110207957799997</v>
      </c>
      <c r="I149" s="3">
        <v>4.1363976857200004</v>
      </c>
      <c r="J149" s="3">
        <v>4.0983490629999997</v>
      </c>
      <c r="K149" s="3">
        <v>4.0818072992700003</v>
      </c>
      <c r="L149" s="3">
        <v>4.06571665393</v>
      </c>
      <c r="M149" s="3">
        <v>4.0617499939100004</v>
      </c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</row>
    <row r="150" spans="1:35" hidden="1" outlineLevel="4" x14ac:dyDescent="0.2">
      <c r="A150" s="5" t="s">
        <v>8</v>
      </c>
      <c r="B150" s="3">
        <v>1.50864360106</v>
      </c>
      <c r="C150" s="3">
        <v>1.2002701255599999</v>
      </c>
      <c r="D150" s="3">
        <v>0.97353054335</v>
      </c>
      <c r="E150" s="3">
        <v>0.7976317664</v>
      </c>
      <c r="F150" s="3">
        <v>0.6509061397</v>
      </c>
      <c r="G150" s="3">
        <v>0.57249326903999997</v>
      </c>
      <c r="H150" s="3">
        <v>0.51197994866999996</v>
      </c>
      <c r="I150" s="3">
        <v>0.45238009960999997</v>
      </c>
      <c r="J150" s="3">
        <v>0.39095330916999999</v>
      </c>
      <c r="K150" s="3">
        <v>0.33043998879999997</v>
      </c>
      <c r="L150" s="3">
        <v>0.26917394196</v>
      </c>
      <c r="M150" s="3">
        <v>0.21053352383999999</v>
      </c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</row>
    <row r="151" spans="1:35" hidden="1" outlineLevel="4" x14ac:dyDescent="0.2">
      <c r="A151" s="5" t="s">
        <v>16</v>
      </c>
      <c r="B151" s="3">
        <v>10.06750566182</v>
      </c>
      <c r="C151" s="3">
        <v>10.07419720039</v>
      </c>
      <c r="D151" s="3">
        <v>10.07419720039</v>
      </c>
      <c r="E151" s="3">
        <v>10.09784098533</v>
      </c>
      <c r="F151" s="3">
        <v>6.1875772062200003</v>
      </c>
      <c r="G151" s="3">
        <v>6.1875772062200003</v>
      </c>
      <c r="H151" s="3">
        <v>6.1875772062200003</v>
      </c>
      <c r="I151" s="3">
        <v>6.2045294525900001</v>
      </c>
      <c r="J151" s="3">
        <v>6.1875772062200003</v>
      </c>
      <c r="K151" s="3">
        <v>6.1875772062200003</v>
      </c>
      <c r="L151" s="3">
        <v>6.1875772062200003</v>
      </c>
      <c r="M151" s="3">
        <v>6.2045294525900001</v>
      </c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</row>
    <row r="152" spans="1:35" s="10" customFormat="1" outlineLevel="2" x14ac:dyDescent="0.2">
      <c r="A152" s="13" t="s">
        <v>9</v>
      </c>
      <c r="B152" s="14">
        <f t="shared" ref="B152:M152" si="53">B153+B156+B162</f>
        <v>61.100466671649997</v>
      </c>
      <c r="C152" s="14">
        <f t="shared" si="53"/>
        <v>28.86071629193</v>
      </c>
      <c r="D152" s="14">
        <f t="shared" si="53"/>
        <v>26.54268212545</v>
      </c>
      <c r="E152" s="14">
        <f t="shared" si="53"/>
        <v>47.573410369940007</v>
      </c>
      <c r="F152" s="14">
        <f t="shared" si="53"/>
        <v>19.96661588117</v>
      </c>
      <c r="G152" s="14">
        <f t="shared" si="53"/>
        <v>109.62306993343999</v>
      </c>
      <c r="H152" s="14">
        <f t="shared" si="53"/>
        <v>16.05023260762</v>
      </c>
      <c r="I152" s="14">
        <f t="shared" si="53"/>
        <v>15.75556898632</v>
      </c>
      <c r="J152" s="14">
        <f t="shared" si="53"/>
        <v>15.55414900443</v>
      </c>
      <c r="K152" s="14">
        <f t="shared" si="53"/>
        <v>14.67988342716</v>
      </c>
      <c r="L152" s="14">
        <f t="shared" si="53"/>
        <v>13.829219433210001</v>
      </c>
      <c r="M152" s="14">
        <f t="shared" si="53"/>
        <v>12.851586100780001</v>
      </c>
    </row>
    <row r="153" spans="1:35" outlineLevel="3" collapsed="1" x14ac:dyDescent="0.2">
      <c r="A153" s="4" t="s">
        <v>12</v>
      </c>
      <c r="B153" s="3">
        <f t="shared" ref="B153:M153" si="54">SUM(B154:B155)</f>
        <v>0</v>
      </c>
      <c r="C153" s="3">
        <f t="shared" si="54"/>
        <v>0</v>
      </c>
      <c r="D153" s="3">
        <f t="shared" si="54"/>
        <v>0</v>
      </c>
      <c r="E153" s="3">
        <f t="shared" si="54"/>
        <v>0</v>
      </c>
      <c r="F153" s="3">
        <f t="shared" si="54"/>
        <v>0</v>
      </c>
      <c r="G153" s="3">
        <f t="shared" si="54"/>
        <v>0</v>
      </c>
      <c r="H153" s="3">
        <f t="shared" si="54"/>
        <v>0</v>
      </c>
      <c r="I153" s="3">
        <f t="shared" si="54"/>
        <v>0</v>
      </c>
      <c r="J153" s="3">
        <f t="shared" si="54"/>
        <v>0</v>
      </c>
      <c r="K153" s="3">
        <f t="shared" si="54"/>
        <v>0</v>
      </c>
      <c r="L153" s="3">
        <f t="shared" si="54"/>
        <v>0</v>
      </c>
      <c r="M153" s="3">
        <f t="shared" si="54"/>
        <v>0</v>
      </c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</row>
    <row r="154" spans="1:35" hidden="1" outlineLevel="4" x14ac:dyDescent="0.2">
      <c r="A154" s="5" t="s">
        <v>7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</row>
    <row r="155" spans="1:35" hidden="1" outlineLevel="4" x14ac:dyDescent="0.2">
      <c r="A155" s="5" t="s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</row>
    <row r="156" spans="1:35" outlineLevel="3" collapsed="1" x14ac:dyDescent="0.2">
      <c r="A156" s="4" t="s">
        <v>13</v>
      </c>
      <c r="B156" s="3">
        <f t="shared" ref="B156:M156" si="55">SUM(B157:B161)</f>
        <v>6.9350081554600003</v>
      </c>
      <c r="C156" s="3">
        <f t="shared" si="55"/>
        <v>3.61929387048</v>
      </c>
      <c r="D156" s="3">
        <f t="shared" si="55"/>
        <v>3.61929387048</v>
      </c>
      <c r="E156" s="3">
        <f t="shared" si="55"/>
        <v>3.61929387095</v>
      </c>
      <c r="F156" s="3">
        <f t="shared" si="55"/>
        <v>3.61929387142</v>
      </c>
      <c r="G156" s="3">
        <f t="shared" si="55"/>
        <v>3.61929387142</v>
      </c>
      <c r="H156" s="3">
        <f t="shared" si="55"/>
        <v>3.61929387142</v>
      </c>
      <c r="I156" s="3">
        <f t="shared" si="55"/>
        <v>3.61929387142</v>
      </c>
      <c r="J156" s="3">
        <f t="shared" si="55"/>
        <v>3.5753559089700002</v>
      </c>
      <c r="K156" s="3">
        <f t="shared" si="55"/>
        <v>3.5314179613600003</v>
      </c>
      <c r="L156" s="3">
        <f t="shared" si="55"/>
        <v>3.5207413613800003</v>
      </c>
      <c r="M156" s="3">
        <f t="shared" si="55"/>
        <v>3.5207413613800003</v>
      </c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</row>
    <row r="157" spans="1:35" hidden="1" outlineLevel="4" x14ac:dyDescent="0.2">
      <c r="A157" s="5" t="s">
        <v>19</v>
      </c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</row>
    <row r="158" spans="1:35" hidden="1" outlineLevel="4" x14ac:dyDescent="0.2">
      <c r="A158" s="5" t="s">
        <v>7</v>
      </c>
      <c r="B158" s="3">
        <v>3.8987808343200001</v>
      </c>
      <c r="C158" s="3">
        <v>0.58306654934000002</v>
      </c>
      <c r="D158" s="3">
        <v>0.58306654934000002</v>
      </c>
      <c r="E158" s="3">
        <v>0.58306654980999995</v>
      </c>
      <c r="F158" s="3">
        <v>0.58306655027999998</v>
      </c>
      <c r="G158" s="3">
        <v>0.58306655027999998</v>
      </c>
      <c r="H158" s="3">
        <v>0.58306655027999998</v>
      </c>
      <c r="I158" s="3">
        <v>0.58306655027999998</v>
      </c>
      <c r="J158" s="3">
        <v>0.53912858782999995</v>
      </c>
      <c r="K158" s="3">
        <v>0.49519064021999998</v>
      </c>
      <c r="L158" s="3">
        <v>0.48451404024</v>
      </c>
      <c r="M158" s="3">
        <v>0.48451404024</v>
      </c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</row>
    <row r="159" spans="1:35" hidden="1" outlineLevel="4" x14ac:dyDescent="0.2">
      <c r="A159" s="5" t="s">
        <v>14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</row>
    <row r="160" spans="1:35" hidden="1" outlineLevel="4" x14ac:dyDescent="0.2">
      <c r="A160" s="5" t="s">
        <v>11</v>
      </c>
      <c r="B160" s="3">
        <v>3.0362273211400002</v>
      </c>
      <c r="C160" s="3">
        <v>3.0362273211400002</v>
      </c>
      <c r="D160" s="3">
        <v>3.0362273211400002</v>
      </c>
      <c r="E160" s="3">
        <v>3.0362273211400002</v>
      </c>
      <c r="F160" s="3">
        <v>3.0362273211400002</v>
      </c>
      <c r="G160" s="3">
        <v>3.0362273211400002</v>
      </c>
      <c r="H160" s="3">
        <v>3.0362273211400002</v>
      </c>
      <c r="I160" s="3">
        <v>3.0362273211400002</v>
      </c>
      <c r="J160" s="3">
        <v>3.0362273211400002</v>
      </c>
      <c r="K160" s="3">
        <v>3.0362273211400002</v>
      </c>
      <c r="L160" s="3">
        <v>3.0362273211400002</v>
      </c>
      <c r="M160" s="3">
        <v>3.0362273211400002</v>
      </c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</row>
    <row r="161" spans="1:35" hidden="1" outlineLevel="4" x14ac:dyDescent="0.2">
      <c r="A161" s="5" t="s">
        <v>8</v>
      </c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</row>
    <row r="162" spans="1:35" outlineLevel="3" collapsed="1" x14ac:dyDescent="0.2">
      <c r="A162" s="4" t="s">
        <v>15</v>
      </c>
      <c r="B162" s="3">
        <f t="shared" ref="B162:M162" si="56">SUM(B163:B165)</f>
        <v>54.16545851619</v>
      </c>
      <c r="C162" s="3">
        <f t="shared" si="56"/>
        <v>25.24142242145</v>
      </c>
      <c r="D162" s="3">
        <f t="shared" si="56"/>
        <v>22.92338825497</v>
      </c>
      <c r="E162" s="3">
        <f t="shared" si="56"/>
        <v>43.954116498990004</v>
      </c>
      <c r="F162" s="3">
        <f t="shared" si="56"/>
        <v>16.347322009750002</v>
      </c>
      <c r="G162" s="3">
        <f t="shared" si="56"/>
        <v>106.00377606201999</v>
      </c>
      <c r="H162" s="3">
        <f t="shared" si="56"/>
        <v>12.4309387362</v>
      </c>
      <c r="I162" s="3">
        <f t="shared" si="56"/>
        <v>12.1362751149</v>
      </c>
      <c r="J162" s="3">
        <f t="shared" si="56"/>
        <v>11.97879309546</v>
      </c>
      <c r="K162" s="3">
        <f t="shared" si="56"/>
        <v>11.148465465799999</v>
      </c>
      <c r="L162" s="3">
        <f t="shared" si="56"/>
        <v>10.308478071830001</v>
      </c>
      <c r="M162" s="3">
        <f t="shared" si="56"/>
        <v>9.3308447393999998</v>
      </c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</row>
    <row r="163" spans="1:35" hidden="1" outlineLevel="4" x14ac:dyDescent="0.2">
      <c r="A163" s="5" t="s">
        <v>7</v>
      </c>
      <c r="B163" s="3">
        <v>45.73779743283</v>
      </c>
      <c r="C163" s="3">
        <v>17.885797476480001</v>
      </c>
      <c r="D163" s="3">
        <v>17.552868935229998</v>
      </c>
      <c r="E163" s="3">
        <v>39.39763950943</v>
      </c>
      <c r="F163" s="3">
        <v>13.141849225090001</v>
      </c>
      <c r="G163" s="3">
        <v>103.75606824974</v>
      </c>
      <c r="H163" s="3">
        <v>10.18323092308</v>
      </c>
      <c r="I163" s="3">
        <v>9.8885673017800002</v>
      </c>
      <c r="J163" s="3">
        <v>9.7310852823400005</v>
      </c>
      <c r="K163" s="3">
        <v>8.9007576526799994</v>
      </c>
      <c r="L163" s="3">
        <v>8.0607702587100007</v>
      </c>
      <c r="M163" s="3">
        <v>7.36447025976</v>
      </c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</row>
    <row r="164" spans="1:35" hidden="1" outlineLevel="4" x14ac:dyDescent="0.2">
      <c r="A164" s="5" t="s">
        <v>8</v>
      </c>
      <c r="B164" s="3">
        <v>8.4276610833600003</v>
      </c>
      <c r="C164" s="3">
        <v>7.3556249449699997</v>
      </c>
      <c r="D164" s="3">
        <v>5.3705193197399996</v>
      </c>
      <c r="E164" s="3">
        <v>4.5564769895600001</v>
      </c>
      <c r="F164" s="3">
        <v>3.20547278466</v>
      </c>
      <c r="G164" s="3">
        <v>2.2477078122799998</v>
      </c>
      <c r="H164" s="3">
        <v>2.2477078131199999</v>
      </c>
      <c r="I164" s="3">
        <v>2.2477078131199999</v>
      </c>
      <c r="J164" s="3">
        <v>2.2477078131199999</v>
      </c>
      <c r="K164" s="3">
        <v>2.2477078131199999</v>
      </c>
      <c r="L164" s="3">
        <v>2.2477078131199999</v>
      </c>
      <c r="M164" s="3">
        <v>1.96637447964</v>
      </c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</row>
    <row r="165" spans="1:35" hidden="1" outlineLevel="4" x14ac:dyDescent="0.2">
      <c r="A165" s="5" t="s">
        <v>16</v>
      </c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</row>
    <row r="166" spans="1:35" x14ac:dyDescent="0.2"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</row>
  </sheetData>
  <mergeCells count="2">
    <mergeCell ref="A56:G56"/>
    <mergeCell ref="A1:K1"/>
  </mergeCells>
  <pageMargins left="0.25" right="0.25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2023-2048</vt:lpstr>
      <vt:lpstr>'2023-2048'!Print_Area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Алла Данильчук</cp:lastModifiedBy>
  <cp:lastPrinted>2023-03-01T18:09:32Z</cp:lastPrinted>
  <dcterms:created xsi:type="dcterms:W3CDTF">2023-03-01T17:40:43Z</dcterms:created>
  <dcterms:modified xsi:type="dcterms:W3CDTF">2023-03-02T11:25:32Z</dcterms:modified>
</cp:coreProperties>
</file>