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ylchuk\Documents\"/>
    </mc:Choice>
  </mc:AlternateContent>
  <bookViews>
    <workbookView xWindow="0" yWindow="0" windowWidth="15090" windowHeight="6780"/>
  </bookViews>
  <sheets>
    <sheet name="2023" sheetId="1" r:id="rId1"/>
  </sheets>
  <definedNames>
    <definedName name="_xlnm.Print_Area" localSheetId="0">'2023'!$A$1:$N$51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C7" i="1"/>
  <c r="D7" i="1"/>
  <c r="E7" i="1"/>
  <c r="F7" i="1"/>
  <c r="G7" i="1"/>
  <c r="H7" i="1"/>
  <c r="I7" i="1"/>
  <c r="I6" i="1" s="1"/>
  <c r="J7" i="1"/>
  <c r="K7" i="1"/>
  <c r="L7" i="1"/>
  <c r="M7" i="1"/>
  <c r="M6" i="1" s="1"/>
  <c r="N7" i="1"/>
  <c r="B9" i="1"/>
  <c r="C9" i="1"/>
  <c r="D9" i="1"/>
  <c r="E9" i="1"/>
  <c r="F9" i="1"/>
  <c r="G9" i="1"/>
  <c r="H9" i="1"/>
  <c r="I9" i="1"/>
  <c r="J9" i="1"/>
  <c r="K9" i="1"/>
  <c r="L9" i="1"/>
  <c r="M9" i="1"/>
  <c r="N9" i="1"/>
  <c r="B11" i="1"/>
  <c r="C11" i="1"/>
  <c r="D11" i="1"/>
  <c r="E11" i="1"/>
  <c r="F11" i="1"/>
  <c r="G11" i="1"/>
  <c r="H11" i="1"/>
  <c r="I11" i="1"/>
  <c r="J11" i="1"/>
  <c r="K11" i="1"/>
  <c r="L11" i="1"/>
  <c r="M11" i="1"/>
  <c r="N11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B18" i="1"/>
  <c r="C18" i="1"/>
  <c r="D18" i="1"/>
  <c r="E18" i="1"/>
  <c r="F18" i="1"/>
  <c r="G18" i="1"/>
  <c r="H18" i="1"/>
  <c r="I18" i="1"/>
  <c r="J18" i="1"/>
  <c r="K18" i="1"/>
  <c r="L18" i="1"/>
  <c r="M18" i="1"/>
  <c r="N18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B30" i="1"/>
  <c r="C30" i="1"/>
  <c r="D30" i="1"/>
  <c r="E30" i="1"/>
  <c r="F30" i="1"/>
  <c r="G30" i="1"/>
  <c r="H30" i="1"/>
  <c r="I30" i="1"/>
  <c r="J30" i="1"/>
  <c r="K30" i="1"/>
  <c r="L30" i="1"/>
  <c r="M30" i="1"/>
  <c r="N30" i="1"/>
  <c r="B32" i="1"/>
  <c r="C32" i="1"/>
  <c r="D32" i="1"/>
  <c r="E32" i="1"/>
  <c r="F32" i="1"/>
  <c r="G32" i="1"/>
  <c r="H32" i="1"/>
  <c r="I32" i="1"/>
  <c r="J32" i="1"/>
  <c r="K32" i="1"/>
  <c r="L32" i="1"/>
  <c r="M32" i="1"/>
  <c r="N32" i="1"/>
  <c r="B36" i="1"/>
  <c r="C36" i="1"/>
  <c r="D36" i="1"/>
  <c r="E36" i="1"/>
  <c r="F36" i="1"/>
  <c r="G36" i="1"/>
  <c r="H36" i="1"/>
  <c r="I36" i="1"/>
  <c r="J36" i="1"/>
  <c r="K36" i="1"/>
  <c r="L36" i="1"/>
  <c r="M36" i="1"/>
  <c r="N36" i="1"/>
  <c r="B41" i="1"/>
  <c r="C41" i="1"/>
  <c r="D41" i="1"/>
  <c r="E41" i="1"/>
  <c r="F41" i="1"/>
  <c r="G41" i="1"/>
  <c r="H41" i="1"/>
  <c r="I41" i="1"/>
  <c r="J41" i="1"/>
  <c r="K41" i="1"/>
  <c r="L41" i="1"/>
  <c r="M41" i="1"/>
  <c r="N41" i="1"/>
  <c r="B43" i="1"/>
  <c r="C43" i="1"/>
  <c r="D43" i="1"/>
  <c r="E43" i="1"/>
  <c r="F43" i="1"/>
  <c r="G43" i="1"/>
  <c r="H43" i="1"/>
  <c r="I43" i="1"/>
  <c r="J43" i="1"/>
  <c r="K43" i="1"/>
  <c r="L43" i="1"/>
  <c r="M43" i="1"/>
  <c r="N43" i="1"/>
  <c r="B47" i="1"/>
  <c r="C47" i="1"/>
  <c r="D47" i="1"/>
  <c r="E47" i="1"/>
  <c r="F47" i="1"/>
  <c r="G47" i="1"/>
  <c r="H47" i="1"/>
  <c r="I47" i="1"/>
  <c r="J47" i="1"/>
  <c r="K47" i="1"/>
  <c r="L47" i="1"/>
  <c r="M47" i="1"/>
  <c r="N47" i="1"/>
  <c r="N40" i="1" l="1"/>
  <c r="L15" i="1"/>
  <c r="J40" i="1"/>
  <c r="F40" i="1"/>
  <c r="B40" i="1"/>
  <c r="K6" i="1"/>
  <c r="M40" i="1"/>
  <c r="I40" i="1"/>
  <c r="E40" i="1"/>
  <c r="H15" i="1"/>
  <c r="D15" i="1"/>
  <c r="G6" i="1"/>
  <c r="C6" i="1"/>
  <c r="C5" i="1" s="1"/>
  <c r="M23" i="1"/>
  <c r="I23" i="1"/>
  <c r="E23" i="1"/>
  <c r="K15" i="1"/>
  <c r="G15" i="1"/>
  <c r="C15" i="1"/>
  <c r="N6" i="1"/>
  <c r="J6" i="1"/>
  <c r="F6" i="1"/>
  <c r="B6" i="1"/>
  <c r="K23" i="1"/>
  <c r="G23" i="1"/>
  <c r="C23" i="1"/>
  <c r="N23" i="1"/>
  <c r="J23" i="1"/>
  <c r="F23" i="1"/>
  <c r="B23" i="1"/>
  <c r="E6" i="1"/>
  <c r="K40" i="1"/>
  <c r="C40" i="1"/>
  <c r="H40" i="1"/>
  <c r="D40" i="1"/>
  <c r="L23" i="1"/>
  <c r="H23" i="1"/>
  <c r="D23" i="1"/>
  <c r="N15" i="1"/>
  <c r="J15" i="1"/>
  <c r="J5" i="1" s="1"/>
  <c r="F15" i="1"/>
  <c r="B15" i="1"/>
  <c r="B5" i="1" s="1"/>
  <c r="L6" i="1"/>
  <c r="H6" i="1"/>
  <c r="D6" i="1"/>
  <c r="D5" i="1" s="1"/>
  <c r="G40" i="1"/>
  <c r="L40" i="1"/>
  <c r="M15" i="1"/>
  <c r="M5" i="1" s="1"/>
  <c r="I15" i="1"/>
  <c r="I5" i="1" s="1"/>
  <c r="E15" i="1"/>
  <c r="I22" i="1"/>
  <c r="F5" i="1" l="1"/>
  <c r="N5" i="1"/>
  <c r="H5" i="1"/>
  <c r="L5" i="1"/>
  <c r="L4" i="1" s="1"/>
  <c r="N22" i="1"/>
  <c r="E22" i="1"/>
  <c r="B22" i="1"/>
  <c r="B4" i="1" s="1"/>
  <c r="K5" i="1"/>
  <c r="H22" i="1"/>
  <c r="H4" i="1" s="1"/>
  <c r="F22" i="1"/>
  <c r="F4" i="1" s="1"/>
  <c r="M22" i="1"/>
  <c r="M4" i="1" s="1"/>
  <c r="J22" i="1"/>
  <c r="J4" i="1" s="1"/>
  <c r="K22" i="1"/>
  <c r="K4" i="1" s="1"/>
  <c r="I4" i="1"/>
  <c r="L22" i="1"/>
  <c r="D22" i="1"/>
  <c r="D4" i="1" s="1"/>
  <c r="E5" i="1"/>
  <c r="E4" i="1" s="1"/>
  <c r="G5" i="1"/>
  <c r="G22" i="1"/>
  <c r="C22" i="1"/>
  <c r="C4" i="1" s="1"/>
  <c r="N4" i="1" l="1"/>
  <c r="G4" i="1"/>
</calcChain>
</file>

<file path=xl/sharedStrings.xml><?xml version="1.0" encoding="utf-8"?>
<sst xmlns="http://schemas.openxmlformats.org/spreadsheetml/2006/main" count="63" uniqueCount="32">
  <si>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</si>
  <si>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</si>
  <si>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</si>
  <si>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</si>
  <si>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</si>
  <si>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</si>
  <si>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</si>
  <si>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</si>
  <si>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</si>
  <si>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</si>
  <si>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</si>
  <si>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</si>
  <si>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ВСЬОГО</t>
  </si>
  <si>
    <t>Внутрішній борг</t>
  </si>
  <si>
    <t>Обслуговування</t>
  </si>
  <si>
    <t>Інші зобов'язання</t>
  </si>
  <si>
    <t>UAH</t>
  </si>
  <si>
    <t>Кредити НБУ</t>
  </si>
  <si>
    <t>ОВДП</t>
  </si>
  <si>
    <t>EUR</t>
  </si>
  <si>
    <t>USD</t>
  </si>
  <si>
    <t>Погашення</t>
  </si>
  <si>
    <t>Зовнішній борг</t>
  </si>
  <si>
    <t>GBP</t>
  </si>
  <si>
    <t>JPY</t>
  </si>
  <si>
    <t>Комерційні позики</t>
  </si>
  <si>
    <t>Офіційні позики</t>
  </si>
  <si>
    <t>Позики, надані МФО</t>
  </si>
  <si>
    <t>XDR</t>
  </si>
  <si>
    <t>* з урахуванням фактично здійснених платежів</t>
  </si>
  <si>
    <t>млрд грн</t>
  </si>
  <si>
    <t>Помісячні платежі за державним боргом у 2023  році  за діючими угодами станом на 01.06.2023*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</si>
</sst>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1"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3"/>
    </xf>
    <xf numFmtId="49" fontId="0" fillId="0" borderId="1" xfId="0" applyNumberFormat="1" applyBorder="1" applyAlignment="1">
      <alignment horizontal="left" indent="4"/>
    </xf>
    <xf numFmtId="0" fontId="0" fillId="0" borderId="0" xfId="0"/>
    <xf numFmtId="49" fontId="2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1" xfId="0" applyNumberFormat="1" applyFont="1" applyBorder="1"/>
    <xf numFmtId="4" fontId="2" fillId="0" borderId="1" xfId="0" applyNumberFormat="1" applyFont="1" applyBorder="1"/>
    <xf numFmtId="0" fontId="2" fillId="0" borderId="0" xfId="0" applyFont="1"/>
    <xf numFmtId="49" fontId="2" fillId="2" borderId="1" xfId="0" applyNumberFormat="1" applyFont="1" applyFill="1" applyBorder="1" applyAlignment="1">
      <alignment horizontal="left" indent="1"/>
    </xf>
    <xf numFmtId="4" fontId="2" fillId="2" borderId="1" xfId="0" applyNumberFormat="1" applyFont="1" applyFill="1" applyBorder="1"/>
    <xf numFmtId="49" fontId="2" fillId="3" borderId="1" xfId="0" applyNumberFormat="1" applyFont="1" applyFill="1" applyBorder="1" applyAlignment="1">
      <alignment horizontal="left" indent="2"/>
    </xf>
    <xf numFmtId="4" fontId="2" fillId="3" borderId="1" xfId="0" applyNumberFormat="1" applyFont="1" applyFill="1" applyBorder="1"/>
    <xf numFmtId="0" fontId="1" fillId="0" borderId="0" xfId="1"/>
    <xf numFmtId="4" fontId="0" fillId="0" borderId="1" xfId="0" applyNumberFormat="1" applyBorder="1"/>
    <xf numFmtId="49" fontId="4" fillId="0" borderId="0" xfId="1" applyNumberFormat="1" applyFont="1" applyAlignment="1">
      <alignment horizontal="left"/>
    </xf>
    <xf numFmtId="49" fontId="2" fillId="0" borderId="0" xfId="1" applyNumberFormat="1" applyFont="1" applyAlignment="1">
      <alignment horizontal="center"/>
    </xf>
    <xf numFmtId="4" fontId="3" fillId="0" borderId="0" xfId="1" applyNumberFormat="1" applyFont="1" applyBorder="1" applyAlignment="1">
      <alignment horizontal="right"/>
    </xf>
  </cellXfs>
  <cellStyles count="3">
    <cellStyle name="Звичайний" xfId="0" builtinId="0"/>
    <cellStyle name="Звичайний 2" xfId="2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N51"/>
  <sheetViews>
    <sheetView tabSelected="1" zoomScale="85" zoomScaleNormal="85" workbookViewId="0">
      <selection activeCell="H19" sqref="H19"/>
    </sheetView>
  </sheetViews>
  <sheetFormatPr defaultRowHeight="14.5" outlineLevelRow="4" x14ac:dyDescent="0.35"/>
  <cols>
    <col min="1" max="1" width="23.81640625" style="1" bestFit="1" customWidth="1"/>
    <col min="2" max="3" width="8.26953125" style="2" bestFit="1" customWidth="1"/>
    <col min="4" max="4" width="8.1796875" style="2" bestFit="1" customWidth="1"/>
    <col min="5" max="5" width="8.26953125" style="2" bestFit="1" customWidth="1"/>
    <col min="6" max="6" width="8.1796875" style="2" bestFit="1" customWidth="1"/>
    <col min="7" max="14" width="8.26953125" style="2" bestFit="1" customWidth="1"/>
  </cols>
  <sheetData>
    <row r="1" spans="1:14" s="6" customFormat="1" x14ac:dyDescent="0.35">
      <c r="A1" s="19" t="s">
        <v>31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s="6" customFormat="1" x14ac:dyDescent="0.3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20" t="s">
        <v>30</v>
      </c>
      <c r="N2" s="20"/>
    </row>
    <row r="3" spans="1:14" s="8" customFormat="1" x14ac:dyDescent="0.35">
      <c r="A3" s="7"/>
      <c r="B3" s="7" t="s">
        <v>0</v>
      </c>
      <c r="C3" s="7" t="s">
        <v>1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6</v>
      </c>
      <c r="I3" s="7" t="s">
        <v>7</v>
      </c>
      <c r="J3" s="7" t="s">
        <v>8</v>
      </c>
      <c r="K3" s="7" t="s">
        <v>9</v>
      </c>
      <c r="L3" s="7" t="s">
        <v>10</v>
      </c>
      <c r="M3" s="7" t="s">
        <v>11</v>
      </c>
      <c r="N3" s="7" t="s">
        <v>12</v>
      </c>
    </row>
    <row r="4" spans="1:14" s="11" customFormat="1" x14ac:dyDescent="0.35">
      <c r="A4" s="9" t="s">
        <v>12</v>
      </c>
      <c r="B4" s="10">
        <f t="shared" ref="B4:N4" si="0">B5+B22</f>
        <v>13.432159062779998</v>
      </c>
      <c r="C4" s="10">
        <f t="shared" si="0"/>
        <v>46.951527259719995</v>
      </c>
      <c r="D4" s="10">
        <f t="shared" si="0"/>
        <v>61.62321741609</v>
      </c>
      <c r="E4" s="10">
        <f t="shared" si="0"/>
        <v>58.787042319539999</v>
      </c>
      <c r="F4" s="10">
        <f t="shared" si="0"/>
        <v>100.76872793745001</v>
      </c>
      <c r="G4" s="10">
        <f t="shared" si="0"/>
        <v>83.485098915210003</v>
      </c>
      <c r="H4" s="10">
        <f t="shared" si="0"/>
        <v>40.074672954500002</v>
      </c>
      <c r="I4" s="10">
        <f t="shared" si="0"/>
        <v>62.733063098420004</v>
      </c>
      <c r="J4" s="10">
        <f t="shared" si="0"/>
        <v>67.743904771909996</v>
      </c>
      <c r="K4" s="10">
        <f t="shared" si="0"/>
        <v>51.629655710080002</v>
      </c>
      <c r="L4" s="10">
        <f t="shared" si="0"/>
        <v>94.232505937559992</v>
      </c>
      <c r="M4" s="10">
        <f t="shared" si="0"/>
        <v>43.289382442239997</v>
      </c>
      <c r="N4" s="10">
        <f t="shared" si="0"/>
        <v>724.75095782549988</v>
      </c>
    </row>
    <row r="5" spans="1:14" s="11" customFormat="1" outlineLevel="1" x14ac:dyDescent="0.35">
      <c r="A5" s="12" t="s">
        <v>13</v>
      </c>
      <c r="B5" s="13">
        <f t="shared" ref="B5:N5" si="1">B6+B15</f>
        <v>11.192684302989999</v>
      </c>
      <c r="C5" s="13">
        <f t="shared" si="1"/>
        <v>34.714273099099998</v>
      </c>
      <c r="D5" s="13">
        <f t="shared" si="1"/>
        <v>50.928481793789999</v>
      </c>
      <c r="E5" s="13">
        <f t="shared" si="1"/>
        <v>52.813947616050001</v>
      </c>
      <c r="F5" s="13">
        <f t="shared" si="1"/>
        <v>91.345249804800005</v>
      </c>
      <c r="G5" s="13">
        <f t="shared" si="1"/>
        <v>78.367256556569998</v>
      </c>
      <c r="H5" s="13">
        <f t="shared" si="1"/>
        <v>36.888249442110002</v>
      </c>
      <c r="I5" s="13">
        <f t="shared" si="1"/>
        <v>43.382350277740002</v>
      </c>
      <c r="J5" s="13">
        <f t="shared" si="1"/>
        <v>45.275335298670001</v>
      </c>
      <c r="K5" s="13">
        <f t="shared" si="1"/>
        <v>44.425271726080005</v>
      </c>
      <c r="L5" s="13">
        <f t="shared" si="1"/>
        <v>78.350024075899995</v>
      </c>
      <c r="M5" s="13">
        <f t="shared" si="1"/>
        <v>25.93229944254</v>
      </c>
      <c r="N5" s="13">
        <f t="shared" si="1"/>
        <v>593.61542343633994</v>
      </c>
    </row>
    <row r="6" spans="1:14" s="11" customFormat="1" outlineLevel="2" x14ac:dyDescent="0.35">
      <c r="A6" s="14" t="s">
        <v>14</v>
      </c>
      <c r="B6" s="15">
        <f t="shared" ref="B6:N6" si="2">B7+B9+B11</f>
        <v>-0.1166801895</v>
      </c>
      <c r="C6" s="15">
        <f t="shared" si="2"/>
        <v>4.9305042240499999</v>
      </c>
      <c r="D6" s="15">
        <f t="shared" si="2"/>
        <v>10.62029072152</v>
      </c>
      <c r="E6" s="15">
        <f t="shared" si="2"/>
        <v>10.88088730968</v>
      </c>
      <c r="F6" s="15">
        <f t="shared" si="2"/>
        <v>38.870773246530007</v>
      </c>
      <c r="G6" s="15">
        <f t="shared" si="2"/>
        <v>32.335637278090005</v>
      </c>
      <c r="H6" s="15">
        <f t="shared" si="2"/>
        <v>9.7516759503999992</v>
      </c>
      <c r="I6" s="15">
        <f t="shared" si="2"/>
        <v>19.22138103248</v>
      </c>
      <c r="J6" s="15">
        <f t="shared" si="2"/>
        <v>12.83602493191</v>
      </c>
      <c r="K6" s="15">
        <f t="shared" si="2"/>
        <v>11.499931612279999</v>
      </c>
      <c r="L6" s="15">
        <f t="shared" si="2"/>
        <v>45.214374788800001</v>
      </c>
      <c r="M6" s="15">
        <f t="shared" si="2"/>
        <v>19.336823837979999</v>
      </c>
      <c r="N6" s="15">
        <f t="shared" si="2"/>
        <v>215.38162474422001</v>
      </c>
    </row>
    <row r="7" spans="1:14" outlineLevel="3" collapsed="1" x14ac:dyDescent="0.35">
      <c r="A7" s="4" t="s">
        <v>15</v>
      </c>
      <c r="B7" s="3">
        <f t="shared" ref="B7:N7" si="3">SUM(B8:B8)</f>
        <v>0</v>
      </c>
      <c r="C7" s="3">
        <f t="shared" si="3"/>
        <v>0</v>
      </c>
      <c r="D7" s="3">
        <f t="shared" si="3"/>
        <v>0</v>
      </c>
      <c r="E7" s="3">
        <f t="shared" si="3"/>
        <v>4.6499999999999999E-5</v>
      </c>
      <c r="F7" s="3">
        <f t="shared" si="3"/>
        <v>0</v>
      </c>
      <c r="G7" s="3">
        <f t="shared" si="3"/>
        <v>0</v>
      </c>
      <c r="H7" s="3">
        <f t="shared" si="3"/>
        <v>5.0000000000000002E-5</v>
      </c>
      <c r="I7" s="3">
        <f t="shared" si="3"/>
        <v>0</v>
      </c>
      <c r="J7" s="3">
        <f t="shared" si="3"/>
        <v>0</v>
      </c>
      <c r="K7" s="3">
        <f t="shared" si="3"/>
        <v>5.0000000000000002E-5</v>
      </c>
      <c r="L7" s="3">
        <f t="shared" si="3"/>
        <v>0</v>
      </c>
      <c r="M7" s="3">
        <f t="shared" si="3"/>
        <v>5.0000000000000002E-5</v>
      </c>
      <c r="N7" s="3">
        <f t="shared" si="3"/>
        <v>1.9650000000000001E-4</v>
      </c>
    </row>
    <row r="8" spans="1:14" hidden="1" outlineLevel="4" x14ac:dyDescent="0.35">
      <c r="A8" s="5" t="s">
        <v>16</v>
      </c>
      <c r="B8" s="3"/>
      <c r="C8" s="3"/>
      <c r="D8" s="3"/>
      <c r="E8" s="3">
        <v>4.6499999999999999E-5</v>
      </c>
      <c r="F8" s="3"/>
      <c r="G8" s="3"/>
      <c r="H8" s="3">
        <v>5.0000000000000002E-5</v>
      </c>
      <c r="I8" s="3"/>
      <c r="J8" s="3"/>
      <c r="K8" s="3">
        <v>5.0000000000000002E-5</v>
      </c>
      <c r="L8" s="3"/>
      <c r="M8" s="3">
        <v>5.0000000000000002E-5</v>
      </c>
      <c r="N8" s="3">
        <v>1.9650000000000001E-4</v>
      </c>
    </row>
    <row r="9" spans="1:14" outlineLevel="3" collapsed="1" x14ac:dyDescent="0.35">
      <c r="A9" s="4" t="s">
        <v>17</v>
      </c>
      <c r="B9" s="3">
        <f t="shared" ref="B9:N9" si="4">SUM(B10:B10)</f>
        <v>0</v>
      </c>
      <c r="C9" s="3">
        <f t="shared" si="4"/>
        <v>0</v>
      </c>
      <c r="D9" s="3">
        <f t="shared" si="4"/>
        <v>2.1196637170000001E-2</v>
      </c>
      <c r="E9" s="3">
        <f t="shared" si="4"/>
        <v>0</v>
      </c>
      <c r="F9" s="3">
        <f t="shared" si="4"/>
        <v>0</v>
      </c>
      <c r="G9" s="3">
        <f t="shared" si="4"/>
        <v>2.101999853E-2</v>
      </c>
      <c r="H9" s="3">
        <f t="shared" si="4"/>
        <v>0</v>
      </c>
      <c r="I9" s="3">
        <f t="shared" si="4"/>
        <v>0</v>
      </c>
      <c r="J9" s="3">
        <f t="shared" si="4"/>
        <v>2.0834301489999998E-2</v>
      </c>
      <c r="K9" s="3">
        <f t="shared" si="4"/>
        <v>0</v>
      </c>
      <c r="L9" s="3">
        <f t="shared" si="4"/>
        <v>0</v>
      </c>
      <c r="M9" s="3">
        <f t="shared" si="4"/>
        <v>2.041761546E-2</v>
      </c>
      <c r="N9" s="3">
        <f t="shared" si="4"/>
        <v>8.346855265E-2</v>
      </c>
    </row>
    <row r="10" spans="1:14" hidden="1" outlineLevel="4" x14ac:dyDescent="0.35">
      <c r="A10" s="5" t="s">
        <v>16</v>
      </c>
      <c r="B10" s="3"/>
      <c r="C10" s="3"/>
      <c r="D10" s="3">
        <v>2.1196637170000001E-2</v>
      </c>
      <c r="E10" s="3"/>
      <c r="F10" s="3"/>
      <c r="G10" s="3">
        <v>2.101999853E-2</v>
      </c>
      <c r="H10" s="3"/>
      <c r="I10" s="3"/>
      <c r="J10" s="3">
        <v>2.0834301489999998E-2</v>
      </c>
      <c r="K10" s="3"/>
      <c r="L10" s="3"/>
      <c r="M10" s="3">
        <v>2.041761546E-2</v>
      </c>
      <c r="N10" s="3">
        <v>8.346855265E-2</v>
      </c>
    </row>
    <row r="11" spans="1:14" outlineLevel="3" collapsed="1" x14ac:dyDescent="0.35">
      <c r="A11" s="4" t="s">
        <v>18</v>
      </c>
      <c r="B11" s="3">
        <f t="shared" ref="B11:N11" si="5">SUM(B12:B14)</f>
        <v>-0.1166801895</v>
      </c>
      <c r="C11" s="3">
        <f t="shared" si="5"/>
        <v>4.9305042240499999</v>
      </c>
      <c r="D11" s="3">
        <f t="shared" si="5"/>
        <v>10.59909408435</v>
      </c>
      <c r="E11" s="3">
        <f t="shared" si="5"/>
        <v>10.88084080968</v>
      </c>
      <c r="F11" s="3">
        <f t="shared" si="5"/>
        <v>38.870773246530007</v>
      </c>
      <c r="G11" s="3">
        <f t="shared" si="5"/>
        <v>32.314617279560004</v>
      </c>
      <c r="H11" s="3">
        <f t="shared" si="5"/>
        <v>9.7516259503999994</v>
      </c>
      <c r="I11" s="3">
        <f t="shared" si="5"/>
        <v>19.22138103248</v>
      </c>
      <c r="J11" s="3">
        <f t="shared" si="5"/>
        <v>12.81519063042</v>
      </c>
      <c r="K11" s="3">
        <f t="shared" si="5"/>
        <v>11.499881612279999</v>
      </c>
      <c r="L11" s="3">
        <f t="shared" si="5"/>
        <v>45.214374788800001</v>
      </c>
      <c r="M11" s="3">
        <f t="shared" si="5"/>
        <v>19.31635622252</v>
      </c>
      <c r="N11" s="3">
        <f t="shared" si="5"/>
        <v>215.29795969157001</v>
      </c>
    </row>
    <row r="12" spans="1:14" hidden="1" outlineLevel="4" x14ac:dyDescent="0.35">
      <c r="A12" s="5" t="s">
        <v>19</v>
      </c>
      <c r="B12" s="3">
        <v>0.12324674699</v>
      </c>
      <c r="C12" s="3"/>
      <c r="D12" s="3"/>
      <c r="E12" s="3"/>
      <c r="F12" s="3">
        <v>0.20256771808999999</v>
      </c>
      <c r="G12" s="3">
        <v>7.2012602499999995E-2</v>
      </c>
      <c r="H12" s="3">
        <v>0.14077310896</v>
      </c>
      <c r="I12" s="3">
        <v>3.0998015529999999E-2</v>
      </c>
      <c r="J12" s="3"/>
      <c r="K12" s="3"/>
      <c r="L12" s="3"/>
      <c r="M12" s="3"/>
      <c r="N12" s="3">
        <v>0.56959819206999995</v>
      </c>
    </row>
    <row r="13" spans="1:14" hidden="1" outlineLevel="4" x14ac:dyDescent="0.35">
      <c r="A13" s="5" t="s">
        <v>16</v>
      </c>
      <c r="B13" s="3">
        <v>-0.29844401021</v>
      </c>
      <c r="C13" s="3">
        <v>4.6834947313099997</v>
      </c>
      <c r="D13" s="3">
        <v>10.315940072909999</v>
      </c>
      <c r="E13" s="3">
        <v>10.44124501025</v>
      </c>
      <c r="F13" s="3">
        <v>38.456948232560002</v>
      </c>
      <c r="G13" s="3">
        <v>31.928747774750001</v>
      </c>
      <c r="H13" s="3">
        <v>9.3094435115500005</v>
      </c>
      <c r="I13" s="3">
        <v>19.190383016950001</v>
      </c>
      <c r="J13" s="3">
        <v>12.4820660425</v>
      </c>
      <c r="K13" s="3">
        <v>10.89648221275</v>
      </c>
      <c r="L13" s="3">
        <v>45.214374788800001</v>
      </c>
      <c r="M13" s="3">
        <v>19.081380304749999</v>
      </c>
      <c r="N13" s="3">
        <v>211.70206168887</v>
      </c>
    </row>
    <row r="14" spans="1:14" hidden="1" outlineLevel="4" x14ac:dyDescent="0.35">
      <c r="A14" s="5" t="s">
        <v>20</v>
      </c>
      <c r="B14" s="3">
        <v>5.851707372E-2</v>
      </c>
      <c r="C14" s="3">
        <v>0.24700949274</v>
      </c>
      <c r="D14" s="3">
        <v>0.28315401144000002</v>
      </c>
      <c r="E14" s="3">
        <v>0.43959579942999999</v>
      </c>
      <c r="F14" s="3">
        <v>0.21125729588</v>
      </c>
      <c r="G14" s="3">
        <v>0.31385690231000002</v>
      </c>
      <c r="H14" s="3">
        <v>0.30140932989000002</v>
      </c>
      <c r="I14" s="3"/>
      <c r="J14" s="3">
        <v>0.33312458791999999</v>
      </c>
      <c r="K14" s="3">
        <v>0.60339939952999999</v>
      </c>
      <c r="L14" s="3"/>
      <c r="M14" s="3">
        <v>0.23497591776999999</v>
      </c>
      <c r="N14" s="3">
        <v>3.0262998106299999</v>
      </c>
    </row>
    <row r="15" spans="1:14" s="11" customFormat="1" outlineLevel="2" x14ac:dyDescent="0.35">
      <c r="A15" s="14" t="s">
        <v>21</v>
      </c>
      <c r="B15" s="15">
        <f t="shared" ref="B15:N15" si="6">B16+B18</f>
        <v>11.309364492489999</v>
      </c>
      <c r="C15" s="15">
        <f t="shared" si="6"/>
        <v>29.783768875050001</v>
      </c>
      <c r="D15" s="15">
        <f t="shared" si="6"/>
        <v>40.308191072269999</v>
      </c>
      <c r="E15" s="15">
        <f t="shared" si="6"/>
        <v>41.933060306370002</v>
      </c>
      <c r="F15" s="15">
        <f t="shared" si="6"/>
        <v>52.474476558269998</v>
      </c>
      <c r="G15" s="15">
        <f t="shared" si="6"/>
        <v>46.031619278480001</v>
      </c>
      <c r="H15" s="15">
        <f t="shared" si="6"/>
        <v>27.136573491710003</v>
      </c>
      <c r="I15" s="15">
        <f t="shared" si="6"/>
        <v>24.160969245259999</v>
      </c>
      <c r="J15" s="15">
        <f t="shared" si="6"/>
        <v>32.439310366760004</v>
      </c>
      <c r="K15" s="15">
        <f t="shared" si="6"/>
        <v>32.925340113800004</v>
      </c>
      <c r="L15" s="15">
        <f t="shared" si="6"/>
        <v>33.135649287100001</v>
      </c>
      <c r="M15" s="15">
        <f t="shared" si="6"/>
        <v>6.5954756045600007</v>
      </c>
      <c r="N15" s="15">
        <f t="shared" si="6"/>
        <v>378.23379869211993</v>
      </c>
    </row>
    <row r="16" spans="1:14" outlineLevel="3" collapsed="1" x14ac:dyDescent="0.35">
      <c r="A16" s="4" t="s">
        <v>17</v>
      </c>
      <c r="B16" s="3">
        <f t="shared" ref="B16:N16" si="7">SUM(B17:B17)</f>
        <v>0</v>
      </c>
      <c r="C16" s="3">
        <f t="shared" si="7"/>
        <v>0</v>
      </c>
      <c r="D16" s="3">
        <f t="shared" si="7"/>
        <v>3.3063130619999999E-2</v>
      </c>
      <c r="E16" s="3">
        <f t="shared" si="7"/>
        <v>0</v>
      </c>
      <c r="F16" s="3">
        <f t="shared" si="7"/>
        <v>0</v>
      </c>
      <c r="G16" s="3">
        <f t="shared" si="7"/>
        <v>3.3063130619999999E-2</v>
      </c>
      <c r="H16" s="3">
        <f t="shared" si="7"/>
        <v>0</v>
      </c>
      <c r="I16" s="3">
        <f t="shared" si="7"/>
        <v>0</v>
      </c>
      <c r="J16" s="3">
        <f t="shared" si="7"/>
        <v>3.3063130619999999E-2</v>
      </c>
      <c r="K16" s="3">
        <f t="shared" si="7"/>
        <v>0</v>
      </c>
      <c r="L16" s="3">
        <f t="shared" si="7"/>
        <v>0</v>
      </c>
      <c r="M16" s="3">
        <f t="shared" si="7"/>
        <v>3.3063130619999999E-2</v>
      </c>
      <c r="N16" s="3">
        <f t="shared" si="7"/>
        <v>0.13225252248</v>
      </c>
    </row>
    <row r="17" spans="1:14" hidden="1" outlineLevel="4" x14ac:dyDescent="0.35">
      <c r="A17" s="5" t="s">
        <v>16</v>
      </c>
      <c r="B17" s="3"/>
      <c r="C17" s="3"/>
      <c r="D17" s="3">
        <v>3.3063130619999999E-2</v>
      </c>
      <c r="E17" s="3"/>
      <c r="F17" s="3"/>
      <c r="G17" s="3">
        <v>3.3063130619999999E-2</v>
      </c>
      <c r="H17" s="3"/>
      <c r="I17" s="3"/>
      <c r="J17" s="3">
        <v>3.3063130619999999E-2</v>
      </c>
      <c r="K17" s="3"/>
      <c r="L17" s="3"/>
      <c r="M17" s="3">
        <v>3.3063130619999999E-2</v>
      </c>
      <c r="N17" s="3">
        <v>0.13225252248</v>
      </c>
    </row>
    <row r="18" spans="1:14" outlineLevel="3" collapsed="1" x14ac:dyDescent="0.35">
      <c r="A18" s="4" t="s">
        <v>18</v>
      </c>
      <c r="B18" s="3">
        <f t="shared" ref="B18:N18" si="8">SUM(B19:B21)</f>
        <v>11.309364492489999</v>
      </c>
      <c r="C18" s="3">
        <f t="shared" si="8"/>
        <v>29.783768875050001</v>
      </c>
      <c r="D18" s="3">
        <f t="shared" si="8"/>
        <v>40.275127941649998</v>
      </c>
      <c r="E18" s="3">
        <f t="shared" si="8"/>
        <v>41.933060306370002</v>
      </c>
      <c r="F18" s="3">
        <f t="shared" si="8"/>
        <v>52.474476558269998</v>
      </c>
      <c r="G18" s="3">
        <f t="shared" si="8"/>
        <v>45.99855614786</v>
      </c>
      <c r="H18" s="3">
        <f t="shared" si="8"/>
        <v>27.136573491710003</v>
      </c>
      <c r="I18" s="3">
        <f t="shared" si="8"/>
        <v>24.160969245259999</v>
      </c>
      <c r="J18" s="3">
        <f t="shared" si="8"/>
        <v>32.406247236140004</v>
      </c>
      <c r="K18" s="3">
        <f t="shared" si="8"/>
        <v>32.925340113800004</v>
      </c>
      <c r="L18" s="3">
        <f t="shared" si="8"/>
        <v>33.135649287100001</v>
      </c>
      <c r="M18" s="3">
        <f t="shared" si="8"/>
        <v>6.5624124739400003</v>
      </c>
      <c r="N18" s="3">
        <f t="shared" si="8"/>
        <v>378.10154616963996</v>
      </c>
    </row>
    <row r="19" spans="1:14" hidden="1" outlineLevel="4" x14ac:dyDescent="0.35">
      <c r="A19" s="5" t="s">
        <v>19</v>
      </c>
      <c r="B19" s="3"/>
      <c r="C19" s="3"/>
      <c r="D19" s="3"/>
      <c r="E19" s="3"/>
      <c r="F19" s="3">
        <v>15.311283675509999</v>
      </c>
      <c r="G19" s="3">
        <v>5.7437818969699999</v>
      </c>
      <c r="H19" s="3"/>
      <c r="I19" s="3">
        <v>2.5746159813</v>
      </c>
      <c r="J19" s="3"/>
      <c r="K19" s="3"/>
      <c r="L19" s="3"/>
      <c r="M19" s="3"/>
      <c r="N19" s="3">
        <v>23.629681553779999</v>
      </c>
    </row>
    <row r="20" spans="1:14" hidden="1" outlineLevel="4" x14ac:dyDescent="0.35">
      <c r="A20" s="5" t="s">
        <v>16</v>
      </c>
      <c r="B20" s="3">
        <v>11.309364492489999</v>
      </c>
      <c r="C20" s="3">
        <v>17.084408310050001</v>
      </c>
      <c r="D20" s="3">
        <v>25.594114942649998</v>
      </c>
      <c r="E20" s="3">
        <v>32.036596845230001</v>
      </c>
      <c r="F20" s="3">
        <v>25.743879592159999</v>
      </c>
      <c r="G20" s="3">
        <v>24.483954000000001</v>
      </c>
      <c r="H20" s="3">
        <v>14.5725825973</v>
      </c>
      <c r="I20" s="3">
        <v>21.58635326396</v>
      </c>
      <c r="J20" s="3">
        <v>16.913014043370001</v>
      </c>
      <c r="K20" s="3">
        <v>4.2552490000000001</v>
      </c>
      <c r="L20" s="3">
        <v>33.135649287100001</v>
      </c>
      <c r="M20" s="3"/>
      <c r="N20" s="3">
        <v>226.71516637431</v>
      </c>
    </row>
    <row r="21" spans="1:14" hidden="1" outlineLevel="4" x14ac:dyDescent="0.35">
      <c r="A21" s="5" t="s">
        <v>20</v>
      </c>
      <c r="B21" s="3"/>
      <c r="C21" s="3">
        <v>12.699360564999999</v>
      </c>
      <c r="D21" s="3">
        <v>14.681012999</v>
      </c>
      <c r="E21" s="3">
        <v>9.8964634611399998</v>
      </c>
      <c r="F21" s="3">
        <v>11.4193132906</v>
      </c>
      <c r="G21" s="3">
        <v>15.770820250890001</v>
      </c>
      <c r="H21" s="3">
        <v>12.563990894410001</v>
      </c>
      <c r="I21" s="3"/>
      <c r="J21" s="3">
        <v>15.493233192770001</v>
      </c>
      <c r="K21" s="3">
        <v>28.670091113800002</v>
      </c>
      <c r="L21" s="3"/>
      <c r="M21" s="3">
        <v>6.5624124739400003</v>
      </c>
      <c r="N21" s="3">
        <v>127.75669824155</v>
      </c>
    </row>
    <row r="22" spans="1:14" s="11" customFormat="1" outlineLevel="1" x14ac:dyDescent="0.35">
      <c r="A22" s="12" t="s">
        <v>22</v>
      </c>
      <c r="B22" s="13">
        <f t="shared" ref="B22:N22" si="9">B23+B40</f>
        <v>2.2394747597900002</v>
      </c>
      <c r="C22" s="13">
        <f t="shared" si="9"/>
        <v>12.237254160620001</v>
      </c>
      <c r="D22" s="13">
        <f t="shared" si="9"/>
        <v>10.694735622300001</v>
      </c>
      <c r="E22" s="13">
        <f t="shared" si="9"/>
        <v>5.9730947034900002</v>
      </c>
      <c r="F22" s="13">
        <f t="shared" si="9"/>
        <v>9.4234781326500006</v>
      </c>
      <c r="G22" s="13">
        <f t="shared" si="9"/>
        <v>5.1178423586400008</v>
      </c>
      <c r="H22" s="13">
        <f t="shared" si="9"/>
        <v>3.1864235123900002</v>
      </c>
      <c r="I22" s="13">
        <f t="shared" si="9"/>
        <v>19.350712820680002</v>
      </c>
      <c r="J22" s="13">
        <f t="shared" si="9"/>
        <v>22.468569473239999</v>
      </c>
      <c r="K22" s="13">
        <f t="shared" si="9"/>
        <v>7.2043839839999997</v>
      </c>
      <c r="L22" s="13">
        <f t="shared" si="9"/>
        <v>15.882481861660001</v>
      </c>
      <c r="M22" s="13">
        <f t="shared" si="9"/>
        <v>17.357082999700001</v>
      </c>
      <c r="N22" s="13">
        <f t="shared" si="9"/>
        <v>131.13553438916</v>
      </c>
    </row>
    <row r="23" spans="1:14" s="11" customFormat="1" outlineLevel="2" x14ac:dyDescent="0.35">
      <c r="A23" s="14" t="s">
        <v>14</v>
      </c>
      <c r="B23" s="15">
        <f t="shared" ref="B23:N23" si="10">B24+B30+B32+B36</f>
        <v>0.72520737962000004</v>
      </c>
      <c r="C23" s="15">
        <f t="shared" si="10"/>
        <v>7.0953318830300001</v>
      </c>
      <c r="D23" s="15">
        <f t="shared" si="10"/>
        <v>0.90198715984000011</v>
      </c>
      <c r="E23" s="15">
        <f t="shared" si="10"/>
        <v>3.0883117666000004</v>
      </c>
      <c r="F23" s="15">
        <f t="shared" si="10"/>
        <v>6.7920253495800003</v>
      </c>
      <c r="G23" s="15">
        <f t="shared" si="10"/>
        <v>2.3844176795600003</v>
      </c>
      <c r="H23" s="15">
        <f t="shared" si="10"/>
        <v>1.4906956578900001</v>
      </c>
      <c r="I23" s="15">
        <f t="shared" si="10"/>
        <v>13.72337695875</v>
      </c>
      <c r="J23" s="15">
        <f t="shared" si="10"/>
        <v>1.0356568096900001</v>
      </c>
      <c r="K23" s="15">
        <f t="shared" si="10"/>
        <v>3.6528440652700001</v>
      </c>
      <c r="L23" s="15">
        <f t="shared" si="10"/>
        <v>12.77122966686</v>
      </c>
      <c r="M23" s="15">
        <f t="shared" si="10"/>
        <v>3.5367138858399998</v>
      </c>
      <c r="N23" s="15">
        <f t="shared" si="10"/>
        <v>57.19779826253</v>
      </c>
    </row>
    <row r="24" spans="1:14" outlineLevel="3" collapsed="1" x14ac:dyDescent="0.35">
      <c r="A24" s="4" t="s">
        <v>15</v>
      </c>
      <c r="B24" s="3">
        <f t="shared" ref="B24:N24" si="11">SUM(B25:B29)</f>
        <v>3.4549484700000001E-3</v>
      </c>
      <c r="C24" s="3">
        <f t="shared" si="11"/>
        <v>1.0217147799999999E-3</v>
      </c>
      <c r="D24" s="3">
        <f t="shared" si="11"/>
        <v>2.5809036E-2</v>
      </c>
      <c r="E24" s="3">
        <f t="shared" si="11"/>
        <v>2.5105812999999999E-4</v>
      </c>
      <c r="F24" s="3">
        <f t="shared" si="11"/>
        <v>3.63025451E-3</v>
      </c>
      <c r="G24" s="3">
        <f t="shared" si="11"/>
        <v>0.48434962407999999</v>
      </c>
      <c r="H24" s="3">
        <f t="shared" si="11"/>
        <v>4.4039511279999999E-2</v>
      </c>
      <c r="I24" s="3">
        <f t="shared" si="11"/>
        <v>2.4168087470000002E-2</v>
      </c>
      <c r="J24" s="3">
        <f t="shared" si="11"/>
        <v>3.5111299960000002E-2</v>
      </c>
      <c r="K24" s="3">
        <f t="shared" si="11"/>
        <v>1.7950965080000002E-2</v>
      </c>
      <c r="L24" s="3">
        <f t="shared" si="11"/>
        <v>1.7045587480000002E-2</v>
      </c>
      <c r="M24" s="3">
        <f t="shared" si="11"/>
        <v>0.12810369985</v>
      </c>
      <c r="N24" s="3">
        <f t="shared" si="11"/>
        <v>0.78493578709</v>
      </c>
    </row>
    <row r="25" spans="1:14" hidden="1" outlineLevel="4" x14ac:dyDescent="0.35">
      <c r="A25" s="5" t="s">
        <v>19</v>
      </c>
      <c r="B25" s="3">
        <v>2.4803339E-4</v>
      </c>
      <c r="C25" s="3">
        <v>5.3137118000000003E-4</v>
      </c>
      <c r="D25" s="3">
        <v>2.363796E-3</v>
      </c>
      <c r="E25" s="3">
        <v>2.4979812999999999E-4</v>
      </c>
      <c r="F25" s="3">
        <v>3.62473847E-3</v>
      </c>
      <c r="G25" s="3">
        <v>1.6090184E-3</v>
      </c>
      <c r="H25" s="3">
        <v>2.798125E-4</v>
      </c>
      <c r="I25" s="3">
        <v>6.1558749999999997E-4</v>
      </c>
      <c r="J25" s="3">
        <v>1.7907999999999999E-3</v>
      </c>
      <c r="K25" s="3">
        <v>2.798125E-4</v>
      </c>
      <c r="L25" s="3">
        <v>6.1558749999999997E-4</v>
      </c>
      <c r="M25" s="3">
        <v>1.7907999999999999E-3</v>
      </c>
      <c r="N25" s="3">
        <v>1.399915557E-2</v>
      </c>
    </row>
    <row r="26" spans="1:14" hidden="1" outlineLevel="4" x14ac:dyDescent="0.35">
      <c r="A26" s="5" t="s">
        <v>23</v>
      </c>
      <c r="B26" s="3"/>
      <c r="C26" s="3"/>
      <c r="D26" s="3"/>
      <c r="E26" s="3"/>
      <c r="F26" s="3"/>
      <c r="G26" s="3">
        <v>3.1031218799999999E-3</v>
      </c>
      <c r="H26" s="3"/>
      <c r="I26" s="3"/>
      <c r="J26" s="3"/>
      <c r="K26" s="3"/>
      <c r="L26" s="3"/>
      <c r="M26" s="3"/>
      <c r="N26" s="3">
        <v>3.1031218799999999E-3</v>
      </c>
    </row>
    <row r="27" spans="1:14" hidden="1" outlineLevel="4" x14ac:dyDescent="0.35">
      <c r="A27" s="5" t="s">
        <v>24</v>
      </c>
      <c r="B27" s="3">
        <v>7.0493E-7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>
        <v>1.3024E-3</v>
      </c>
      <c r="N27" s="3">
        <v>1.30310493E-3</v>
      </c>
    </row>
    <row r="28" spans="1:14" hidden="1" outlineLevel="4" x14ac:dyDescent="0.35">
      <c r="A28" s="5" t="s">
        <v>16</v>
      </c>
      <c r="B28" s="3"/>
      <c r="C28" s="3"/>
      <c r="D28" s="3"/>
      <c r="E28" s="3">
        <v>1.26E-6</v>
      </c>
      <c r="F28" s="3">
        <v>5.5160399999999996E-6</v>
      </c>
      <c r="G28" s="3">
        <v>1.4999999999999999E-4</v>
      </c>
      <c r="H28" s="3">
        <v>7.5000000000000002E-4</v>
      </c>
      <c r="I28" s="3">
        <v>1.4999999999999999E-4</v>
      </c>
      <c r="J28" s="3">
        <v>1.4999999999999999E-4</v>
      </c>
      <c r="K28" s="3">
        <v>1.4999999999999999E-4</v>
      </c>
      <c r="L28" s="3">
        <v>1.4999999999999999E-4</v>
      </c>
      <c r="M28" s="3">
        <v>2.3E-3</v>
      </c>
      <c r="N28" s="3">
        <v>3.8067760399999998E-3</v>
      </c>
    </row>
    <row r="29" spans="1:14" hidden="1" outlineLevel="4" x14ac:dyDescent="0.35">
      <c r="A29" s="5" t="s">
        <v>20</v>
      </c>
      <c r="B29" s="3">
        <v>3.20621015E-3</v>
      </c>
      <c r="C29" s="3">
        <v>4.9034359999999995E-4</v>
      </c>
      <c r="D29" s="3">
        <v>2.3445239999999999E-2</v>
      </c>
      <c r="E29" s="3"/>
      <c r="F29" s="3"/>
      <c r="G29" s="3">
        <v>0.4794874838</v>
      </c>
      <c r="H29" s="3">
        <v>4.3009698780000001E-2</v>
      </c>
      <c r="I29" s="3">
        <v>2.3402499970000001E-2</v>
      </c>
      <c r="J29" s="3">
        <v>3.3170499960000002E-2</v>
      </c>
      <c r="K29" s="3">
        <v>1.7521152580000001E-2</v>
      </c>
      <c r="L29" s="3">
        <v>1.6279999980000001E-2</v>
      </c>
      <c r="M29" s="3">
        <v>0.12271049985</v>
      </c>
      <c r="N29" s="3">
        <v>0.76272362866999999</v>
      </c>
    </row>
    <row r="30" spans="1:14" outlineLevel="3" collapsed="1" x14ac:dyDescent="0.35">
      <c r="A30" s="4" t="s">
        <v>25</v>
      </c>
      <c r="B30" s="3">
        <f t="shared" ref="B30:N30" si="12">SUM(B31:B31)</f>
        <v>5.1175000000000001E-7</v>
      </c>
      <c r="C30" s="3">
        <f t="shared" si="12"/>
        <v>0.31467362492000001</v>
      </c>
      <c r="D30" s="3">
        <f t="shared" si="12"/>
        <v>7.5781469530000006E-2</v>
      </c>
      <c r="E30" s="3">
        <f t="shared" si="12"/>
        <v>0</v>
      </c>
      <c r="F30" s="3">
        <f t="shared" si="12"/>
        <v>4.7825308720000001E-2</v>
      </c>
      <c r="G30" s="3">
        <f t="shared" si="12"/>
        <v>0.27293242623000002</v>
      </c>
      <c r="H30" s="3">
        <f t="shared" si="12"/>
        <v>0</v>
      </c>
      <c r="I30" s="3">
        <f t="shared" si="12"/>
        <v>0.34709641119000001</v>
      </c>
      <c r="J30" s="3">
        <f t="shared" si="12"/>
        <v>0.1015815826</v>
      </c>
      <c r="K30" s="3">
        <f t="shared" si="12"/>
        <v>0</v>
      </c>
      <c r="L30" s="3">
        <f t="shared" si="12"/>
        <v>5.7211793349999998E-2</v>
      </c>
      <c r="M30" s="3">
        <f t="shared" si="12"/>
        <v>0.27705507568999999</v>
      </c>
      <c r="N30" s="3">
        <f t="shared" si="12"/>
        <v>1.4941582039800001</v>
      </c>
    </row>
    <row r="31" spans="1:14" hidden="1" outlineLevel="4" x14ac:dyDescent="0.35">
      <c r="A31" s="5" t="s">
        <v>19</v>
      </c>
      <c r="B31" s="3">
        <v>5.1175000000000001E-7</v>
      </c>
      <c r="C31" s="3">
        <v>0.31467362492000001</v>
      </c>
      <c r="D31" s="3">
        <v>7.5781469530000006E-2</v>
      </c>
      <c r="E31" s="3"/>
      <c r="F31" s="3">
        <v>4.7825308720000001E-2</v>
      </c>
      <c r="G31" s="3">
        <v>0.27293242623000002</v>
      </c>
      <c r="H31" s="3"/>
      <c r="I31" s="3">
        <v>0.34709641119000001</v>
      </c>
      <c r="J31" s="3">
        <v>0.1015815826</v>
      </c>
      <c r="K31" s="3"/>
      <c r="L31" s="3">
        <v>5.7211793349999998E-2</v>
      </c>
      <c r="M31" s="3">
        <v>0.27705507568999999</v>
      </c>
      <c r="N31" s="3">
        <v>1.4941582039800001</v>
      </c>
    </row>
    <row r="32" spans="1:14" outlineLevel="3" collapsed="1" x14ac:dyDescent="0.35">
      <c r="A32" s="4" t="s">
        <v>26</v>
      </c>
      <c r="B32" s="3">
        <f t="shared" ref="B32:N32" si="13">SUM(B33:B35)</f>
        <v>0</v>
      </c>
      <c r="C32" s="3">
        <f t="shared" si="13"/>
        <v>4.1059000000000003E-7</v>
      </c>
      <c r="D32" s="3">
        <f t="shared" si="13"/>
        <v>8.4782897600000004E-3</v>
      </c>
      <c r="E32" s="3">
        <f t="shared" si="13"/>
        <v>5.5995828999999997E-4</v>
      </c>
      <c r="F32" s="3">
        <f t="shared" si="13"/>
        <v>2.2091099999999998E-3</v>
      </c>
      <c r="G32" s="3">
        <f t="shared" si="13"/>
        <v>0.16297097124999999</v>
      </c>
      <c r="H32" s="3">
        <f t="shared" si="13"/>
        <v>0</v>
      </c>
      <c r="I32" s="3">
        <f t="shared" si="13"/>
        <v>0</v>
      </c>
      <c r="J32" s="3">
        <f t="shared" si="13"/>
        <v>8.1421498980000007E-2</v>
      </c>
      <c r="K32" s="3">
        <f t="shared" si="13"/>
        <v>0</v>
      </c>
      <c r="L32" s="3">
        <f t="shared" si="13"/>
        <v>2.6931641940000001E-2</v>
      </c>
      <c r="M32" s="3">
        <f t="shared" si="13"/>
        <v>0.23334158851</v>
      </c>
      <c r="N32" s="3">
        <f t="shared" si="13"/>
        <v>0.51591346931999993</v>
      </c>
    </row>
    <row r="33" spans="1:14" hidden="1" outlineLevel="4" x14ac:dyDescent="0.35">
      <c r="A33" s="5" t="s">
        <v>19</v>
      </c>
      <c r="B33" s="3"/>
      <c r="C33" s="3">
        <v>4.1059000000000003E-7</v>
      </c>
      <c r="D33" s="3">
        <v>8.4782897600000004E-3</v>
      </c>
      <c r="E33" s="3">
        <v>5.5995828999999997E-4</v>
      </c>
      <c r="F33" s="3">
        <v>2.2091099999999998E-3</v>
      </c>
      <c r="G33" s="3">
        <v>0.15701435798999999</v>
      </c>
      <c r="H33" s="3"/>
      <c r="I33" s="3"/>
      <c r="J33" s="3">
        <v>8.1421498980000007E-2</v>
      </c>
      <c r="K33" s="3"/>
      <c r="L33" s="3">
        <v>2.6931641940000001E-2</v>
      </c>
      <c r="M33" s="3">
        <v>0.22768523284</v>
      </c>
      <c r="N33" s="3">
        <v>0.50430050038999996</v>
      </c>
    </row>
    <row r="34" spans="1:14" hidden="1" outlineLevel="4" x14ac:dyDescent="0.35">
      <c r="A34" s="5" t="s">
        <v>23</v>
      </c>
      <c r="B34" s="3"/>
      <c r="C34" s="3"/>
      <c r="D34" s="3"/>
      <c r="E34" s="3"/>
      <c r="F34" s="3"/>
      <c r="G34" s="3">
        <v>5.8606862100000004E-3</v>
      </c>
      <c r="H34" s="3"/>
      <c r="I34" s="3"/>
      <c r="J34" s="3"/>
      <c r="K34" s="3"/>
      <c r="L34" s="3"/>
      <c r="M34" s="3">
        <v>5.4655384399999998E-3</v>
      </c>
      <c r="N34" s="3">
        <v>1.1326224649999999E-2</v>
      </c>
    </row>
    <row r="35" spans="1:14" hidden="1" outlineLevel="4" x14ac:dyDescent="0.35">
      <c r="A35" s="5" t="s">
        <v>24</v>
      </c>
      <c r="B35" s="3"/>
      <c r="C35" s="3"/>
      <c r="D35" s="17">
        <v>0</v>
      </c>
      <c r="E35" s="3"/>
      <c r="F35" s="17">
        <v>0</v>
      </c>
      <c r="G35" s="3">
        <v>9.5927049999999995E-5</v>
      </c>
      <c r="H35" s="3"/>
      <c r="I35" s="3"/>
      <c r="J35" s="3">
        <v>0</v>
      </c>
      <c r="K35" s="3"/>
      <c r="L35" s="3">
        <v>0</v>
      </c>
      <c r="M35" s="3">
        <v>1.9081723E-4</v>
      </c>
      <c r="N35" s="3">
        <v>2.8674427999999998E-4</v>
      </c>
    </row>
    <row r="36" spans="1:14" outlineLevel="3" collapsed="1" x14ac:dyDescent="0.35">
      <c r="A36" s="4" t="s">
        <v>27</v>
      </c>
      <c r="B36" s="3">
        <f t="shared" ref="B36:N36" si="14">SUM(B37:B39)</f>
        <v>0.72175191940000005</v>
      </c>
      <c r="C36" s="3">
        <f t="shared" si="14"/>
        <v>6.7796361327400003</v>
      </c>
      <c r="D36" s="3">
        <f t="shared" si="14"/>
        <v>0.79191836455000009</v>
      </c>
      <c r="E36" s="3">
        <f t="shared" si="14"/>
        <v>3.0875007501800003</v>
      </c>
      <c r="F36" s="3">
        <f t="shared" si="14"/>
        <v>6.7383606763500001</v>
      </c>
      <c r="G36" s="3">
        <f t="shared" si="14"/>
        <v>1.4641646580000001</v>
      </c>
      <c r="H36" s="3">
        <f t="shared" si="14"/>
        <v>1.4466561466100001</v>
      </c>
      <c r="I36" s="3">
        <f t="shared" si="14"/>
        <v>13.35211246009</v>
      </c>
      <c r="J36" s="3">
        <f t="shared" si="14"/>
        <v>0.81754242815</v>
      </c>
      <c r="K36" s="3">
        <f t="shared" si="14"/>
        <v>3.6348931001900002</v>
      </c>
      <c r="L36" s="3">
        <f t="shared" si="14"/>
        <v>12.670040644089999</v>
      </c>
      <c r="M36" s="3">
        <f t="shared" si="14"/>
        <v>2.8982135217899998</v>
      </c>
      <c r="N36" s="3">
        <f t="shared" si="14"/>
        <v>54.402790802140004</v>
      </c>
    </row>
    <row r="37" spans="1:14" hidden="1" outlineLevel="4" x14ac:dyDescent="0.35">
      <c r="A37" s="5" t="s">
        <v>19</v>
      </c>
      <c r="B37" s="3">
        <v>1.51856211E-3</v>
      </c>
      <c r="C37" s="3">
        <v>0.28950778746</v>
      </c>
      <c r="D37" s="3">
        <v>0.26122264279000001</v>
      </c>
      <c r="E37" s="3">
        <v>1.4716216825799999</v>
      </c>
      <c r="F37" s="3">
        <v>0.68916527925000004</v>
      </c>
      <c r="G37" s="3">
        <v>0.62164963971999998</v>
      </c>
      <c r="H37" s="3">
        <v>0.30294372599000002</v>
      </c>
      <c r="I37" s="3">
        <v>1.51969280481</v>
      </c>
      <c r="J37" s="3">
        <v>0.20944789860999999</v>
      </c>
      <c r="K37" s="3">
        <v>1.66255814574</v>
      </c>
      <c r="L37" s="3">
        <v>4.1945286139800002</v>
      </c>
      <c r="M37" s="3">
        <v>0.69646454309000005</v>
      </c>
      <c r="N37" s="3">
        <v>11.920321326130001</v>
      </c>
    </row>
    <row r="38" spans="1:14" hidden="1" outlineLevel="4" x14ac:dyDescent="0.35">
      <c r="A38" s="5" t="s">
        <v>20</v>
      </c>
      <c r="B38" s="3">
        <v>0.72023335729000004</v>
      </c>
      <c r="C38" s="3">
        <v>2.1662418450400001</v>
      </c>
      <c r="D38" s="3">
        <v>0.53069572176000002</v>
      </c>
      <c r="E38" s="3">
        <v>1.6158790676000001</v>
      </c>
      <c r="F38" s="3">
        <v>0.27796154926</v>
      </c>
      <c r="G38" s="3">
        <v>0.64376980762000002</v>
      </c>
      <c r="H38" s="3">
        <v>1.14371242062</v>
      </c>
      <c r="I38" s="3">
        <v>3.37620005477</v>
      </c>
      <c r="J38" s="3">
        <v>0.60809452953999998</v>
      </c>
      <c r="K38" s="3">
        <v>1.97233495445</v>
      </c>
      <c r="L38" s="3">
        <v>0.35852049656000001</v>
      </c>
      <c r="M38" s="3">
        <v>2.2017489787</v>
      </c>
      <c r="N38" s="3">
        <v>15.61539278321</v>
      </c>
    </row>
    <row r="39" spans="1:14" hidden="1" outlineLevel="4" x14ac:dyDescent="0.35">
      <c r="A39" s="5" t="s">
        <v>28</v>
      </c>
      <c r="B39" s="3"/>
      <c r="C39" s="3">
        <v>4.3238865002400004</v>
      </c>
      <c r="D39" s="3"/>
      <c r="E39" s="3"/>
      <c r="F39" s="3">
        <v>5.7712338478399996</v>
      </c>
      <c r="G39" s="3">
        <v>0.19874521066</v>
      </c>
      <c r="H39" s="3"/>
      <c r="I39" s="3">
        <v>8.4562196005099999</v>
      </c>
      <c r="J39" s="3"/>
      <c r="K39" s="3"/>
      <c r="L39" s="3">
        <v>8.1169915335499994</v>
      </c>
      <c r="M39" s="3"/>
      <c r="N39" s="3">
        <v>26.867076692800001</v>
      </c>
    </row>
    <row r="40" spans="1:14" s="11" customFormat="1" outlineLevel="2" x14ac:dyDescent="0.35">
      <c r="A40" s="14" t="s">
        <v>21</v>
      </c>
      <c r="B40" s="15">
        <f t="shared" ref="B40:N40" si="15">B41+B43+B47</f>
        <v>1.51426738017</v>
      </c>
      <c r="C40" s="15">
        <f t="shared" si="15"/>
        <v>5.14192227759</v>
      </c>
      <c r="D40" s="15">
        <f t="shared" si="15"/>
        <v>9.7927484624600005</v>
      </c>
      <c r="E40" s="15">
        <f t="shared" si="15"/>
        <v>2.8847829368900002</v>
      </c>
      <c r="F40" s="15">
        <f t="shared" si="15"/>
        <v>2.6314527830700003</v>
      </c>
      <c r="G40" s="15">
        <f t="shared" si="15"/>
        <v>2.7334246790800001</v>
      </c>
      <c r="H40" s="15">
        <f t="shared" si="15"/>
        <v>1.6957278545000001</v>
      </c>
      <c r="I40" s="15">
        <f t="shared" si="15"/>
        <v>5.6273358619300007</v>
      </c>
      <c r="J40" s="15">
        <f t="shared" si="15"/>
        <v>21.432912663549999</v>
      </c>
      <c r="K40" s="15">
        <f t="shared" si="15"/>
        <v>3.5515399187300001</v>
      </c>
      <c r="L40" s="15">
        <f t="shared" si="15"/>
        <v>3.1112521948000005</v>
      </c>
      <c r="M40" s="15">
        <f t="shared" si="15"/>
        <v>13.82036911386</v>
      </c>
      <c r="N40" s="15">
        <f t="shared" si="15"/>
        <v>73.937736126630014</v>
      </c>
    </row>
    <row r="41" spans="1:14" outlineLevel="3" collapsed="1" x14ac:dyDescent="0.35">
      <c r="A41" s="4" t="s">
        <v>25</v>
      </c>
      <c r="B41" s="3">
        <f t="shared" ref="B41:N41" si="16">SUM(B42:B42)</f>
        <v>0</v>
      </c>
      <c r="C41" s="3">
        <f t="shared" si="16"/>
        <v>1.4008356823000001</v>
      </c>
      <c r="D41" s="3">
        <f t="shared" si="16"/>
        <v>0.4685491772</v>
      </c>
      <c r="E41" s="3">
        <f t="shared" si="16"/>
        <v>0</v>
      </c>
      <c r="F41" s="3">
        <f t="shared" si="16"/>
        <v>0.26315061483000002</v>
      </c>
      <c r="G41" s="3">
        <f t="shared" si="16"/>
        <v>1.5368427876999999</v>
      </c>
      <c r="H41" s="3">
        <f t="shared" si="16"/>
        <v>0</v>
      </c>
      <c r="I41" s="3">
        <f t="shared" si="16"/>
        <v>1.4791760247200001</v>
      </c>
      <c r="J41" s="3">
        <f t="shared" si="16"/>
        <v>0.59937982448000005</v>
      </c>
      <c r="K41" s="3">
        <f t="shared" si="16"/>
        <v>0</v>
      </c>
      <c r="L41" s="3">
        <f t="shared" si="16"/>
        <v>0.45255801588</v>
      </c>
      <c r="M41" s="3">
        <f t="shared" si="16"/>
        <v>1.5462421341799999</v>
      </c>
      <c r="N41" s="3">
        <f t="shared" si="16"/>
        <v>7.7467342612900003</v>
      </c>
    </row>
    <row r="42" spans="1:14" hidden="1" outlineLevel="4" x14ac:dyDescent="0.35">
      <c r="A42" s="5" t="s">
        <v>19</v>
      </c>
      <c r="B42" s="3"/>
      <c r="C42" s="3">
        <v>1.4008356823000001</v>
      </c>
      <c r="D42" s="3">
        <v>0.4685491772</v>
      </c>
      <c r="E42" s="3"/>
      <c r="F42" s="3">
        <v>0.26315061483000002</v>
      </c>
      <c r="G42" s="3">
        <v>1.5368427876999999</v>
      </c>
      <c r="H42" s="3"/>
      <c r="I42" s="3">
        <v>1.4791760247200001</v>
      </c>
      <c r="J42" s="3">
        <v>0.59937982448000005</v>
      </c>
      <c r="K42" s="3"/>
      <c r="L42" s="3">
        <v>0.45255801588</v>
      </c>
      <c r="M42" s="3">
        <v>1.5462421341799999</v>
      </c>
      <c r="N42" s="3">
        <v>7.7467342612900003</v>
      </c>
    </row>
    <row r="43" spans="1:14" outlineLevel="3" collapsed="1" x14ac:dyDescent="0.35">
      <c r="A43" s="4" t="s">
        <v>26</v>
      </c>
      <c r="B43" s="3">
        <f t="shared" ref="B43:N43" si="17">SUM(B44:B46)</f>
        <v>0</v>
      </c>
      <c r="C43" s="3">
        <f t="shared" si="17"/>
        <v>0</v>
      </c>
      <c r="D43" s="3">
        <f t="shared" si="17"/>
        <v>0.11159428993000001</v>
      </c>
      <c r="E43" s="3">
        <f t="shared" si="17"/>
        <v>0</v>
      </c>
      <c r="F43" s="3">
        <f t="shared" si="17"/>
        <v>0</v>
      </c>
      <c r="G43" s="3">
        <f t="shared" si="17"/>
        <v>0.18848051963000001</v>
      </c>
      <c r="H43" s="3">
        <f t="shared" si="17"/>
        <v>0</v>
      </c>
      <c r="I43" s="3">
        <f t="shared" si="17"/>
        <v>0</v>
      </c>
      <c r="J43" s="3">
        <f t="shared" si="17"/>
        <v>0.13665428329000001</v>
      </c>
      <c r="K43" s="3">
        <f t="shared" si="17"/>
        <v>0</v>
      </c>
      <c r="L43" s="3">
        <f t="shared" si="17"/>
        <v>0</v>
      </c>
      <c r="M43" s="3">
        <f t="shared" si="17"/>
        <v>0.24081166786000002</v>
      </c>
      <c r="N43" s="3">
        <f t="shared" si="17"/>
        <v>0.67754076070999991</v>
      </c>
    </row>
    <row r="44" spans="1:14" hidden="1" outlineLevel="4" x14ac:dyDescent="0.35">
      <c r="A44" s="5" t="s">
        <v>19</v>
      </c>
      <c r="B44" s="3"/>
      <c r="C44" s="3"/>
      <c r="D44" s="3">
        <v>0.11159428993000001</v>
      </c>
      <c r="E44" s="3"/>
      <c r="F44" s="3"/>
      <c r="G44" s="3">
        <v>6.3707975410000006E-2</v>
      </c>
      <c r="H44" s="3"/>
      <c r="I44" s="3"/>
      <c r="J44" s="3">
        <v>0.13665428329000001</v>
      </c>
      <c r="K44" s="3"/>
      <c r="L44" s="3"/>
      <c r="M44" s="3">
        <v>0.10194273282000001</v>
      </c>
      <c r="N44" s="3">
        <v>0.41389928144999999</v>
      </c>
    </row>
    <row r="45" spans="1:14" hidden="1" outlineLevel="4" x14ac:dyDescent="0.35">
      <c r="A45" s="5" t="s">
        <v>23</v>
      </c>
      <c r="B45" s="3"/>
      <c r="C45" s="3"/>
      <c r="D45" s="3"/>
      <c r="E45" s="3"/>
      <c r="F45" s="3"/>
      <c r="G45" s="3">
        <v>0.12477254422</v>
      </c>
      <c r="H45" s="3"/>
      <c r="I45" s="3"/>
      <c r="J45" s="3"/>
      <c r="K45" s="3"/>
      <c r="L45" s="3"/>
      <c r="M45" s="3">
        <v>0.13886893504</v>
      </c>
      <c r="N45" s="3">
        <v>0.26364147925999998</v>
      </c>
    </row>
    <row r="46" spans="1:14" hidden="1" outlineLevel="4" x14ac:dyDescent="0.35">
      <c r="A46" s="5" t="s">
        <v>24</v>
      </c>
      <c r="B46" s="3"/>
      <c r="C46" s="3"/>
      <c r="D46" s="3">
        <v>0</v>
      </c>
      <c r="E46" s="3"/>
      <c r="F46" s="3"/>
      <c r="G46" s="3">
        <v>0</v>
      </c>
      <c r="H46" s="3"/>
      <c r="I46" s="3"/>
      <c r="J46" s="3">
        <v>0</v>
      </c>
      <c r="K46" s="3"/>
      <c r="L46" s="3"/>
      <c r="M46" s="3">
        <v>0</v>
      </c>
      <c r="N46" s="3">
        <v>0</v>
      </c>
    </row>
    <row r="47" spans="1:14" outlineLevel="3" collapsed="1" x14ac:dyDescent="0.35">
      <c r="A47" s="4" t="s">
        <v>27</v>
      </c>
      <c r="B47" s="3">
        <f t="shared" ref="B47:N47" si="18">SUM(B48:B50)</f>
        <v>1.51426738017</v>
      </c>
      <c r="C47" s="3">
        <f t="shared" si="18"/>
        <v>3.7410865952899997</v>
      </c>
      <c r="D47" s="3">
        <f t="shared" si="18"/>
        <v>9.2126049953300004</v>
      </c>
      <c r="E47" s="3">
        <f t="shared" si="18"/>
        <v>2.8847829368900002</v>
      </c>
      <c r="F47" s="3">
        <f t="shared" si="18"/>
        <v>2.3683021682400001</v>
      </c>
      <c r="G47" s="3">
        <f t="shared" si="18"/>
        <v>1.00810137175</v>
      </c>
      <c r="H47" s="3">
        <f t="shared" si="18"/>
        <v>1.6957278545000001</v>
      </c>
      <c r="I47" s="3">
        <f t="shared" si="18"/>
        <v>4.1481598372100006</v>
      </c>
      <c r="J47" s="3">
        <f t="shared" si="18"/>
        <v>20.69687855578</v>
      </c>
      <c r="K47" s="3">
        <f t="shared" si="18"/>
        <v>3.5515399187300001</v>
      </c>
      <c r="L47" s="3">
        <f t="shared" si="18"/>
        <v>2.6586941789200003</v>
      </c>
      <c r="M47" s="3">
        <f t="shared" si="18"/>
        <v>12.033315311820001</v>
      </c>
      <c r="N47" s="3">
        <f t="shared" si="18"/>
        <v>65.513461104630011</v>
      </c>
    </row>
    <row r="48" spans="1:14" hidden="1" outlineLevel="4" x14ac:dyDescent="0.35">
      <c r="A48" s="5" t="s">
        <v>19</v>
      </c>
      <c r="B48" s="3"/>
      <c r="C48" s="3">
        <v>0.42470643161999999</v>
      </c>
      <c r="D48" s="3">
        <v>6.8832588789999996E-2</v>
      </c>
      <c r="E48" s="3">
        <v>0.37653746466999999</v>
      </c>
      <c r="F48" s="3">
        <v>1.54457332537</v>
      </c>
      <c r="G48" s="3">
        <v>0.19443261232</v>
      </c>
      <c r="H48" s="3"/>
      <c r="I48" s="3">
        <v>0.48957860281999999</v>
      </c>
      <c r="J48" s="3">
        <v>0.19085403027</v>
      </c>
      <c r="K48" s="3">
        <v>0.75547619073000005</v>
      </c>
      <c r="L48" s="3">
        <v>1.73363870054</v>
      </c>
      <c r="M48" s="3">
        <v>0.50572880545999999</v>
      </c>
      <c r="N48" s="3">
        <v>6.2843587525900002</v>
      </c>
    </row>
    <row r="49" spans="1:14" hidden="1" outlineLevel="4" x14ac:dyDescent="0.35">
      <c r="A49" s="5" t="s">
        <v>20</v>
      </c>
      <c r="B49" s="3">
        <v>1.51426738017</v>
      </c>
      <c r="C49" s="3">
        <v>3.3163801636699999</v>
      </c>
      <c r="D49" s="3">
        <v>1.2827021324500001</v>
      </c>
      <c r="E49" s="3">
        <v>2.50824547222</v>
      </c>
      <c r="F49" s="3">
        <v>0.82372884287000003</v>
      </c>
      <c r="G49" s="3">
        <v>0.81366875943000005</v>
      </c>
      <c r="H49" s="3">
        <v>1.6957278545000001</v>
      </c>
      <c r="I49" s="3">
        <v>3.6585812343900002</v>
      </c>
      <c r="J49" s="3">
        <v>1.4360344979099999</v>
      </c>
      <c r="K49" s="3">
        <v>2.796063728</v>
      </c>
      <c r="L49" s="3">
        <v>0.92505547838000002</v>
      </c>
      <c r="M49" s="3">
        <v>1.2253990189299999</v>
      </c>
      <c r="N49" s="3">
        <v>21.995854562920002</v>
      </c>
    </row>
    <row r="50" spans="1:14" hidden="1" outlineLevel="4" x14ac:dyDescent="0.35">
      <c r="A50" s="5" t="s">
        <v>28</v>
      </c>
      <c r="B50" s="3"/>
      <c r="C50" s="3"/>
      <c r="D50" s="3">
        <v>7.8610702740900003</v>
      </c>
      <c r="E50" s="3"/>
      <c r="F50" s="3"/>
      <c r="G50" s="3"/>
      <c r="H50" s="3"/>
      <c r="I50" s="3"/>
      <c r="J50" s="3">
        <v>19.069990027599999</v>
      </c>
      <c r="K50" s="3"/>
      <c r="L50" s="3"/>
      <c r="M50" s="3">
        <v>10.30218748743</v>
      </c>
      <c r="N50" s="3">
        <v>37.23324778912</v>
      </c>
    </row>
    <row r="51" spans="1:14" x14ac:dyDescent="0.35">
      <c r="A51" s="18" t="s">
        <v>29</v>
      </c>
      <c r="B51" s="18"/>
      <c r="C51" s="18"/>
      <c r="D51" s="18"/>
      <c r="E51" s="18"/>
      <c r="F51" s="18"/>
      <c r="G51" s="18"/>
    </row>
  </sheetData>
  <mergeCells count="3">
    <mergeCell ref="A51:G51"/>
    <mergeCell ref="A1:N1"/>
    <mergeCell ref="M2:N2"/>
  </mergeCells>
  <pageMargins left="0.25" right="0.25" top="0.75" bottom="0.75" header="0.3" footer="0.3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2023</vt:lpstr>
      <vt:lpstr>'2023'!Область_друку</vt:lpstr>
    </vt:vector>
  </TitlesOfParts>
  <Company>Ministry of Finance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Марчук Наталія Петрівна</dc:creator>
  <cp:lastModifiedBy>Alla Danylchuk</cp:lastModifiedBy>
  <cp:lastPrinted>2023-06-01T14:03:55Z</cp:lastPrinted>
  <dcterms:created xsi:type="dcterms:W3CDTF">2023-06-01T13:48:44Z</dcterms:created>
  <dcterms:modified xsi:type="dcterms:W3CDTF">2023-06-02T17:24:07Z</dcterms:modified>
</cp:coreProperties>
</file>