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AE966E59-6678-724F-8201-08DC542C1F7C}" xr6:coauthVersionLast="47" xr6:coauthVersionMax="47" xr10:uidLastSave="{00000000-0000-0000-0000-000000000000}"/>
  <bookViews>
    <workbookView xWindow="240" yWindow="500" windowWidth="16800" windowHeight="15660" xr2:uid="{00000000-000D-0000-FFFF-FFFF00000000}"/>
  </bookViews>
  <sheets>
    <sheet name="2022-2047" sheetId="2" r:id="rId1"/>
  </sheets>
  <definedNames>
    <definedName name="_xlnm.Print_Area" localSheetId="0">'2022-2047'!$A$1:$M$163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9" i="2" l="1"/>
  <c r="L159" i="2"/>
  <c r="K159" i="2"/>
  <c r="J159" i="2"/>
  <c r="I159" i="2"/>
  <c r="H159" i="2"/>
  <c r="G159" i="2"/>
  <c r="F159" i="2"/>
  <c r="E159" i="2"/>
  <c r="D159" i="2"/>
  <c r="C159" i="2"/>
  <c r="B159" i="2"/>
  <c r="M154" i="2"/>
  <c r="M150" i="2" s="1"/>
  <c r="L154" i="2"/>
  <c r="L150" i="2" s="1"/>
  <c r="K154" i="2"/>
  <c r="J154" i="2"/>
  <c r="I154" i="2"/>
  <c r="H154" i="2"/>
  <c r="G154" i="2"/>
  <c r="F154" i="2"/>
  <c r="E154" i="2"/>
  <c r="D154" i="2"/>
  <c r="C154" i="2"/>
  <c r="B154" i="2"/>
  <c r="M151" i="2"/>
  <c r="L151" i="2"/>
  <c r="K151" i="2"/>
  <c r="J151" i="2"/>
  <c r="J150" i="2" s="1"/>
  <c r="I151" i="2"/>
  <c r="H151" i="2"/>
  <c r="G151" i="2"/>
  <c r="G150" i="2" s="1"/>
  <c r="F151" i="2"/>
  <c r="E151" i="2"/>
  <c r="D151" i="2"/>
  <c r="C151" i="2"/>
  <c r="B151" i="2"/>
  <c r="B150" i="2" s="1"/>
  <c r="E150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M132" i="2"/>
  <c r="M131" i="2" s="1"/>
  <c r="L132" i="2"/>
  <c r="K132" i="2"/>
  <c r="J132" i="2"/>
  <c r="I132" i="2"/>
  <c r="H132" i="2"/>
  <c r="G132" i="2"/>
  <c r="G131" i="2" s="1"/>
  <c r="G130" i="2" s="1"/>
  <c r="F132" i="2"/>
  <c r="E132" i="2"/>
  <c r="E131" i="2" s="1"/>
  <c r="D132" i="2"/>
  <c r="C132" i="2"/>
  <c r="C131" i="2" s="1"/>
  <c r="B132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4" i="2"/>
  <c r="L124" i="2"/>
  <c r="L123" i="2" s="1"/>
  <c r="K124" i="2"/>
  <c r="J124" i="2"/>
  <c r="I124" i="2"/>
  <c r="H124" i="2"/>
  <c r="G124" i="2"/>
  <c r="F124" i="2"/>
  <c r="E124" i="2"/>
  <c r="D124" i="2"/>
  <c r="D123" i="2" s="1"/>
  <c r="C124" i="2"/>
  <c r="B124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7" i="2"/>
  <c r="L117" i="2"/>
  <c r="K117" i="2"/>
  <c r="K114" i="2" s="1"/>
  <c r="J117" i="2"/>
  <c r="I117" i="2"/>
  <c r="H117" i="2"/>
  <c r="G117" i="2"/>
  <c r="F117" i="2"/>
  <c r="E117" i="2"/>
  <c r="D117" i="2"/>
  <c r="C117" i="2"/>
  <c r="B117" i="2"/>
  <c r="M115" i="2"/>
  <c r="L115" i="2"/>
  <c r="K115" i="2"/>
  <c r="J115" i="2"/>
  <c r="I115" i="2"/>
  <c r="H115" i="2"/>
  <c r="G115" i="2"/>
  <c r="G114" i="2" s="1"/>
  <c r="F115" i="2"/>
  <c r="E115" i="2"/>
  <c r="D115" i="2"/>
  <c r="C115" i="2"/>
  <c r="B115" i="2"/>
  <c r="C114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7" i="2"/>
  <c r="L97" i="2"/>
  <c r="K97" i="2"/>
  <c r="J97" i="2"/>
  <c r="I97" i="2"/>
  <c r="H97" i="2"/>
  <c r="H96" i="2" s="1"/>
  <c r="G97" i="2"/>
  <c r="G96" i="2" s="1"/>
  <c r="F97" i="2"/>
  <c r="E97" i="2"/>
  <c r="D97" i="2"/>
  <c r="C97" i="2"/>
  <c r="B97" i="2"/>
  <c r="M96" i="2"/>
  <c r="D96" i="2"/>
  <c r="M92" i="2"/>
  <c r="L92" i="2"/>
  <c r="K92" i="2"/>
  <c r="J92" i="2"/>
  <c r="I92" i="2"/>
  <c r="H92" i="2"/>
  <c r="G92" i="2"/>
  <c r="F92" i="2"/>
  <c r="E92" i="2"/>
  <c r="D92" i="2"/>
  <c r="C92" i="2"/>
  <c r="B92" i="2"/>
  <c r="M87" i="2"/>
  <c r="L87" i="2"/>
  <c r="K87" i="2"/>
  <c r="J87" i="2"/>
  <c r="I87" i="2"/>
  <c r="H87" i="2"/>
  <c r="G87" i="2"/>
  <c r="F87" i="2"/>
  <c r="E87" i="2"/>
  <c r="D87" i="2"/>
  <c r="C87" i="2"/>
  <c r="B87" i="2"/>
  <c r="M84" i="2"/>
  <c r="L84" i="2"/>
  <c r="K84" i="2"/>
  <c r="J84" i="2"/>
  <c r="I84" i="2"/>
  <c r="H84" i="2"/>
  <c r="G84" i="2"/>
  <c r="F84" i="2"/>
  <c r="E84" i="2"/>
  <c r="D84" i="2"/>
  <c r="C84" i="2"/>
  <c r="B84" i="2"/>
  <c r="M78" i="2"/>
  <c r="L78" i="2"/>
  <c r="K78" i="2"/>
  <c r="K77" i="2" s="1"/>
  <c r="J78" i="2"/>
  <c r="I78" i="2"/>
  <c r="H78" i="2"/>
  <c r="H77" i="2" s="1"/>
  <c r="G78" i="2"/>
  <c r="F78" i="2"/>
  <c r="E78" i="2"/>
  <c r="D78" i="2"/>
  <c r="C78" i="2"/>
  <c r="C77" i="2" s="1"/>
  <c r="B78" i="2"/>
  <c r="M72" i="2"/>
  <c r="L72" i="2"/>
  <c r="K72" i="2"/>
  <c r="J72" i="2"/>
  <c r="I72" i="2"/>
  <c r="H72" i="2"/>
  <c r="G72" i="2"/>
  <c r="F72" i="2"/>
  <c r="E72" i="2"/>
  <c r="D72" i="2"/>
  <c r="C72" i="2"/>
  <c r="B72" i="2"/>
  <c r="M70" i="2"/>
  <c r="L70" i="2"/>
  <c r="K70" i="2"/>
  <c r="J70" i="2"/>
  <c r="I70" i="2"/>
  <c r="H70" i="2"/>
  <c r="H69" i="2" s="1"/>
  <c r="G70" i="2"/>
  <c r="F70" i="2"/>
  <c r="E70" i="2"/>
  <c r="D70" i="2"/>
  <c r="C70" i="2"/>
  <c r="B70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K63" i="2"/>
  <c r="J63" i="2"/>
  <c r="I63" i="2"/>
  <c r="H63" i="2"/>
  <c r="G63" i="2"/>
  <c r="F63" i="2"/>
  <c r="E63" i="2"/>
  <c r="D63" i="2"/>
  <c r="C63" i="2"/>
  <c r="B63" i="2"/>
  <c r="M61" i="2"/>
  <c r="L61" i="2"/>
  <c r="K61" i="2"/>
  <c r="J61" i="2"/>
  <c r="I61" i="2"/>
  <c r="H61" i="2"/>
  <c r="G61" i="2"/>
  <c r="F61" i="2"/>
  <c r="E61" i="2"/>
  <c r="D61" i="2"/>
  <c r="C61" i="2"/>
  <c r="B61" i="2"/>
  <c r="K51" i="2"/>
  <c r="J51" i="2"/>
  <c r="I51" i="2"/>
  <c r="H51" i="2"/>
  <c r="G51" i="2"/>
  <c r="F51" i="2"/>
  <c r="E51" i="2"/>
  <c r="D51" i="2"/>
  <c r="C51" i="2"/>
  <c r="B51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E42" i="2" s="1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E60" i="2" l="1"/>
  <c r="M60" i="2"/>
  <c r="C42" i="2"/>
  <c r="K42" i="2"/>
  <c r="E130" i="2"/>
  <c r="M130" i="2"/>
  <c r="F23" i="2"/>
  <c r="C150" i="2"/>
  <c r="C130" i="2" s="1"/>
  <c r="D69" i="2"/>
  <c r="L77" i="2"/>
  <c r="K150" i="2"/>
  <c r="I60" i="2"/>
  <c r="K96" i="2"/>
  <c r="L69" i="2"/>
  <c r="D77" i="2"/>
  <c r="D76" i="2" s="1"/>
  <c r="C96" i="2"/>
  <c r="C76" i="2" s="1"/>
  <c r="H123" i="2"/>
  <c r="B23" i="2"/>
  <c r="J23" i="2"/>
  <c r="I42" i="2"/>
  <c r="G42" i="2"/>
  <c r="C60" i="2"/>
  <c r="G77" i="2"/>
  <c r="I131" i="2"/>
  <c r="I130" i="2" s="1"/>
  <c r="F150" i="2"/>
  <c r="K131" i="2"/>
  <c r="K130" i="2" s="1"/>
  <c r="I150" i="2"/>
  <c r="E123" i="2"/>
  <c r="I123" i="2"/>
  <c r="M123" i="2"/>
  <c r="D114" i="2"/>
  <c r="D113" i="2" s="1"/>
  <c r="H114" i="2"/>
  <c r="L114" i="2"/>
  <c r="L113" i="2" s="1"/>
  <c r="L112" i="2" s="1"/>
  <c r="D131" i="2"/>
  <c r="H131" i="2"/>
  <c r="L131" i="2"/>
  <c r="L130" i="2" s="1"/>
  <c r="B96" i="2"/>
  <c r="D150" i="2"/>
  <c r="H150" i="2"/>
  <c r="H130" i="2" s="1"/>
  <c r="E114" i="2"/>
  <c r="E113" i="2" s="1"/>
  <c r="E112" i="2" s="1"/>
  <c r="I114" i="2"/>
  <c r="M114" i="2"/>
  <c r="B123" i="2"/>
  <c r="F123" i="2"/>
  <c r="J123" i="2"/>
  <c r="K60" i="2"/>
  <c r="G76" i="2"/>
  <c r="K76" i="2"/>
  <c r="E96" i="2"/>
  <c r="C123" i="2"/>
  <c r="C113" i="2" s="1"/>
  <c r="G123" i="2"/>
  <c r="K123" i="2"/>
  <c r="I96" i="2"/>
  <c r="M113" i="2"/>
  <c r="M112" i="2" s="1"/>
  <c r="G113" i="2"/>
  <c r="G112" i="2" s="1"/>
  <c r="H76" i="2"/>
  <c r="I69" i="2"/>
  <c r="G69" i="2"/>
  <c r="E77" i="2"/>
  <c r="I77" i="2"/>
  <c r="M77" i="2"/>
  <c r="M76" i="2" s="1"/>
  <c r="K113" i="2"/>
  <c r="K112" i="2" s="1"/>
  <c r="B114" i="2"/>
  <c r="F114" i="2"/>
  <c r="J114" i="2"/>
  <c r="B131" i="2"/>
  <c r="B130" i="2" s="1"/>
  <c r="F131" i="2"/>
  <c r="J131" i="2"/>
  <c r="J130" i="2" s="1"/>
  <c r="H6" i="2"/>
  <c r="G60" i="2"/>
  <c r="E69" i="2"/>
  <c r="M69" i="2"/>
  <c r="C69" i="2"/>
  <c r="K69" i="2"/>
  <c r="C6" i="2"/>
  <c r="G6" i="2"/>
  <c r="K6" i="2"/>
  <c r="E6" i="2"/>
  <c r="I6" i="2"/>
  <c r="I23" i="2"/>
  <c r="I22" i="2" s="1"/>
  <c r="D42" i="2"/>
  <c r="H42" i="2"/>
  <c r="D60" i="2"/>
  <c r="H60" i="2"/>
  <c r="H59" i="2" s="1"/>
  <c r="H58" i="2" s="1"/>
  <c r="L60" i="2"/>
  <c r="L59" i="2" s="1"/>
  <c r="B69" i="2"/>
  <c r="F69" i="2"/>
  <c r="J69" i="2"/>
  <c r="B77" i="2"/>
  <c r="B76" i="2" s="1"/>
  <c r="F96" i="2"/>
  <c r="J96" i="2"/>
  <c r="L96" i="2"/>
  <c r="J113" i="2"/>
  <c r="J112" i="2" s="1"/>
  <c r="F77" i="2"/>
  <c r="F76" i="2" s="1"/>
  <c r="J77" i="2"/>
  <c r="B60" i="2"/>
  <c r="F60" i="2"/>
  <c r="F59" i="2" s="1"/>
  <c r="J60" i="2"/>
  <c r="J59" i="2" s="1"/>
  <c r="E59" i="2"/>
  <c r="I59" i="2"/>
  <c r="M59" i="2"/>
  <c r="M58" i="2" s="1"/>
  <c r="E15" i="2"/>
  <c r="I15" i="2"/>
  <c r="I5" i="2" s="1"/>
  <c r="B42" i="2"/>
  <c r="J42" i="2"/>
  <c r="D23" i="2"/>
  <c r="D15" i="2"/>
  <c r="H15" i="2"/>
  <c r="B15" i="2"/>
  <c r="F15" i="2"/>
  <c r="G23" i="2"/>
  <c r="G22" i="2" s="1"/>
  <c r="C23" i="2"/>
  <c r="C22" i="2" s="1"/>
  <c r="K23" i="2"/>
  <c r="K22" i="2" s="1"/>
  <c r="E23" i="2"/>
  <c r="E22" i="2" s="1"/>
  <c r="J15" i="2"/>
  <c r="H23" i="2"/>
  <c r="F42" i="2"/>
  <c r="D6" i="2"/>
  <c r="B6" i="2"/>
  <c r="F6" i="2"/>
  <c r="F5" i="2" s="1"/>
  <c r="J6" i="2"/>
  <c r="C15" i="2"/>
  <c r="G15" i="2"/>
  <c r="G5" i="2" s="1"/>
  <c r="K15" i="2"/>
  <c r="K5" i="2" s="1"/>
  <c r="K59" i="2" l="1"/>
  <c r="D22" i="2"/>
  <c r="H22" i="2"/>
  <c r="F22" i="2"/>
  <c r="J22" i="2"/>
  <c r="I4" i="2"/>
  <c r="K4" i="2"/>
  <c r="C5" i="2"/>
  <c r="L76" i="2"/>
  <c r="D59" i="2"/>
  <c r="D58" i="2" s="1"/>
  <c r="F130" i="2"/>
  <c r="K58" i="2"/>
  <c r="B22" i="2"/>
  <c r="C59" i="2"/>
  <c r="C58" i="2" s="1"/>
  <c r="I113" i="2"/>
  <c r="I112" i="2" s="1"/>
  <c r="C112" i="2"/>
  <c r="H113" i="2"/>
  <c r="E5" i="2"/>
  <c r="C4" i="2"/>
  <c r="B59" i="2"/>
  <c r="B58" i="2" s="1"/>
  <c r="E4" i="2"/>
  <c r="B113" i="2"/>
  <c r="I58" i="2"/>
  <c r="I76" i="2"/>
  <c r="H112" i="2"/>
  <c r="D5" i="2"/>
  <c r="D4" i="2" s="1"/>
  <c r="H5" i="2"/>
  <c r="H4" i="2" s="1"/>
  <c r="G59" i="2"/>
  <c r="G58" i="2" s="1"/>
  <c r="F113" i="2"/>
  <c r="F112" i="2" s="1"/>
  <c r="E76" i="2"/>
  <c r="E58" i="2" s="1"/>
  <c r="D130" i="2"/>
  <c r="D112" i="2" s="1"/>
  <c r="L58" i="2"/>
  <c r="G4" i="2"/>
  <c r="J5" i="2"/>
  <c r="F58" i="2"/>
  <c r="B112" i="2"/>
  <c r="J76" i="2"/>
  <c r="J58" i="2" s="1"/>
  <c r="B5" i="2"/>
  <c r="F4" i="2"/>
  <c r="J4" i="2" l="1"/>
  <c r="B4" i="2"/>
</calcChain>
</file>

<file path=xl/sharedStrings.xml><?xml version="1.0" encoding="utf-8"?>
<sst xmlns="http://schemas.openxmlformats.org/spreadsheetml/2006/main" count="166" uniqueCount="26">
  <si>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</si>
  <si>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</si>
  <si>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</si>
  <si>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</si>
  <si>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</si>
  <si>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</si>
  <si>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</si>
  <si>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</si>
  <si>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</si>
  <si>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</si>
  <si>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</si>
  <si>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</si>
  <si>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</si>
  <si>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</si>
  <si>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</si>
  <si>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</si>
  <si>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</si>
  <si>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</si>
  <si>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* з урахуванням фактично здійснених платежів</t>
  </si>
  <si>
    <t>І кв</t>
  </si>
  <si>
    <t>ІІ кв</t>
  </si>
  <si>
    <t>ІІІ кв</t>
  </si>
  <si>
    <t>ІV кв</t>
  </si>
  <si>
    <t>2022</t>
  </si>
  <si>
    <t>2023</t>
  </si>
  <si>
    <t>Прогнозні платежі за державним боргом у 2022-2047 роках за діючими угодами станом на 01.04.2022*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</si>
</sst>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  <xf numFmtId="0" fontId="1" fillId="0" borderId="0" xfId="1"/>
    <xf numFmtId="49" fontId="4" fillId="0" borderId="0" xfId="1" applyNumberFormat="1" applyFont="1" applyAlignment="1">
      <alignment horizontal="left"/>
    </xf>
    <xf numFmtId="4" fontId="3" fillId="0" borderId="0" xfId="1" applyNumberFormat="1" applyFont="1" applyBorder="1" applyAlignment="1">
      <alignment horizontal="right"/>
    </xf>
    <xf numFmtId="49" fontId="6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3"/>
  <sheetViews>
    <sheetView tabSelected="1" zoomScale="70" zoomScaleNormal="70" workbookViewId="0">
      <selection activeCell="Q69" sqref="Q69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s="6" customFormat="1" ht="16" x14ac:dyDescent="0.2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6" customFormat="1" x14ac:dyDescent="0.2">
      <c r="A2" s="23"/>
      <c r="B2" s="23"/>
      <c r="C2" s="23"/>
      <c r="D2" s="23"/>
      <c r="E2" s="23"/>
      <c r="F2" s="23"/>
      <c r="G2" s="23"/>
      <c r="H2" s="23"/>
      <c r="I2" s="23"/>
      <c r="J2" s="25" t="s">
        <v>17</v>
      </c>
      <c r="K2" s="25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13" customFormat="1" ht="16" x14ac:dyDescent="0.2">
      <c r="A3" s="12"/>
      <c r="B3" s="19" t="s">
        <v>19</v>
      </c>
      <c r="C3" s="19" t="s">
        <v>20</v>
      </c>
      <c r="D3" s="19" t="s">
        <v>21</v>
      </c>
      <c r="E3" s="19" t="s">
        <v>22</v>
      </c>
      <c r="F3" s="20" t="s">
        <v>23</v>
      </c>
      <c r="G3" s="19" t="s">
        <v>19</v>
      </c>
      <c r="H3" s="19" t="s">
        <v>20</v>
      </c>
      <c r="I3" s="19" t="s">
        <v>21</v>
      </c>
      <c r="J3" s="19" t="s">
        <v>22</v>
      </c>
      <c r="K3" s="20" t="s">
        <v>24</v>
      </c>
    </row>
    <row r="4" spans="1:35" s="16" customFormat="1" x14ac:dyDescent="0.2">
      <c r="A4" s="14" t="s">
        <v>0</v>
      </c>
      <c r="B4" s="15">
        <f t="shared" ref="B4:K4" si="0">B5+B22</f>
        <v>135.31372034256</v>
      </c>
      <c r="C4" s="15">
        <f t="shared" si="0"/>
        <v>166.99910204237</v>
      </c>
      <c r="D4" s="15">
        <f t="shared" si="0"/>
        <v>145.31710233451997</v>
      </c>
      <c r="E4" s="15">
        <f t="shared" si="0"/>
        <v>124.63434552933001</v>
      </c>
      <c r="F4" s="15">
        <f t="shared" si="0"/>
        <v>572.26427024878001</v>
      </c>
      <c r="G4" s="15">
        <f t="shared" si="0"/>
        <v>114.46540416451001</v>
      </c>
      <c r="H4" s="15">
        <f t="shared" si="0"/>
        <v>82.649487047379992</v>
      </c>
      <c r="I4" s="15">
        <f t="shared" si="0"/>
        <v>118.39053492933999</v>
      </c>
      <c r="J4" s="15">
        <f t="shared" si="0"/>
        <v>85.407979871190008</v>
      </c>
      <c r="K4" s="15">
        <f t="shared" si="0"/>
        <v>400.91340601241996</v>
      </c>
    </row>
    <row r="5" spans="1:35" s="16" customFormat="1" outlineLevel="1" x14ac:dyDescent="0.2">
      <c r="A5" s="17" t="s">
        <v>1</v>
      </c>
      <c r="B5" s="18">
        <f t="shared" ref="B5:K5" si="1">B6+B15</f>
        <v>106.78107629134999</v>
      </c>
      <c r="C5" s="18">
        <f t="shared" si="1"/>
        <v>142.04850796967</v>
      </c>
      <c r="D5" s="18">
        <f t="shared" si="1"/>
        <v>85.113735281579991</v>
      </c>
      <c r="E5" s="18">
        <f t="shared" si="1"/>
        <v>107.00360255005</v>
      </c>
      <c r="F5" s="18">
        <f t="shared" si="1"/>
        <v>440.94692209264997</v>
      </c>
      <c r="G5" s="18">
        <f t="shared" si="1"/>
        <v>80.631976840169997</v>
      </c>
      <c r="H5" s="18">
        <f t="shared" si="1"/>
        <v>64.087755952479995</v>
      </c>
      <c r="I5" s="18">
        <f t="shared" si="1"/>
        <v>34.647835063110001</v>
      </c>
      <c r="J5" s="18">
        <f t="shared" si="1"/>
        <v>61.339256915690001</v>
      </c>
      <c r="K5" s="18">
        <f t="shared" si="1"/>
        <v>240.70682477144999</v>
      </c>
    </row>
    <row r="6" spans="1:35" s="16" customFormat="1" outlineLevel="2" collapsed="1" x14ac:dyDescent="0.2">
      <c r="A6" s="21" t="s">
        <v>2</v>
      </c>
      <c r="B6" s="22">
        <f t="shared" ref="B6:K6" si="2">B7+B9+B11</f>
        <v>19.534534115810001</v>
      </c>
      <c r="C6" s="22">
        <f t="shared" si="2"/>
        <v>35.740458381309999</v>
      </c>
      <c r="D6" s="22">
        <f t="shared" si="2"/>
        <v>15.260783591619999</v>
      </c>
      <c r="E6" s="22">
        <f t="shared" si="2"/>
        <v>30.683823361000002</v>
      </c>
      <c r="F6" s="22">
        <f t="shared" si="2"/>
        <v>101.21959944974</v>
      </c>
      <c r="G6" s="22">
        <f t="shared" si="2"/>
        <v>17.247316441730003</v>
      </c>
      <c r="H6" s="22">
        <f t="shared" si="2"/>
        <v>24.513492621640001</v>
      </c>
      <c r="I6" s="22">
        <f t="shared" si="2"/>
        <v>10.156790372410001</v>
      </c>
      <c r="J6" s="22">
        <f t="shared" si="2"/>
        <v>21.716411048200001</v>
      </c>
      <c r="K6" s="22">
        <f t="shared" si="2"/>
        <v>73.634010483979992</v>
      </c>
    </row>
    <row r="7" spans="1:35" hidden="1" outlineLevel="3" collapsed="1" x14ac:dyDescent="0.2">
      <c r="A7" s="4" t="s">
        <v>3</v>
      </c>
      <c r="B7" s="3">
        <f t="shared" ref="B7:K7" si="3">SUM(B8:B8)</f>
        <v>0</v>
      </c>
      <c r="C7" s="3">
        <f t="shared" si="3"/>
        <v>0</v>
      </c>
      <c r="D7" s="3">
        <f t="shared" si="3"/>
        <v>2.8547499999999999E-4</v>
      </c>
      <c r="E7" s="3">
        <f t="shared" si="3"/>
        <v>0</v>
      </c>
      <c r="F7" s="3">
        <f t="shared" si="3"/>
        <v>2.8547499999999999E-4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4</v>
      </c>
      <c r="B8" s="3"/>
      <c r="C8" s="3"/>
      <c r="D8" s="3">
        <v>2.8547499999999999E-4</v>
      </c>
      <c r="E8" s="3"/>
      <c r="F8" s="3">
        <v>2.8547499999999999E-4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idden="1" outlineLevel="3" collapsed="1" x14ac:dyDescent="0.2">
      <c r="A9" s="4" t="s">
        <v>5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4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idden="1" outlineLevel="3" collapsed="1" x14ac:dyDescent="0.2">
      <c r="A11" s="4" t="s">
        <v>6</v>
      </c>
      <c r="B11" s="3">
        <f t="shared" ref="B11:K11" si="5">SUM(B12:B14)</f>
        <v>19.511706968089999</v>
      </c>
      <c r="C11" s="3">
        <f t="shared" si="5"/>
        <v>35.717789755449999</v>
      </c>
      <c r="D11" s="3">
        <f t="shared" si="5"/>
        <v>15.23799707101</v>
      </c>
      <c r="E11" s="3">
        <f t="shared" si="5"/>
        <v>30.661739001420003</v>
      </c>
      <c r="F11" s="3">
        <f t="shared" si="5"/>
        <v>101.12923279597</v>
      </c>
      <c r="G11" s="3">
        <f t="shared" si="5"/>
        <v>17.226119804560003</v>
      </c>
      <c r="H11" s="3">
        <f t="shared" si="5"/>
        <v>24.49247262311</v>
      </c>
      <c r="I11" s="3">
        <f t="shared" si="5"/>
        <v>10.135698570920001</v>
      </c>
      <c r="J11" s="3">
        <f t="shared" si="5"/>
        <v>21.69599343274</v>
      </c>
      <c r="K11" s="3">
        <f t="shared" si="5"/>
        <v>73.550284431329999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7</v>
      </c>
      <c r="B12" s="3">
        <v>0.14861408726</v>
      </c>
      <c r="C12" s="3">
        <v>0.17539775304999999</v>
      </c>
      <c r="D12" s="3"/>
      <c r="E12" s="3">
        <v>0.11759328866</v>
      </c>
      <c r="F12" s="3">
        <v>0.44160512896999998</v>
      </c>
      <c r="G12" s="3"/>
      <c r="H12" s="3"/>
      <c r="I12" s="3"/>
      <c r="J12" s="3"/>
      <c r="K12" s="3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4</v>
      </c>
      <c r="B13" s="3">
        <v>18.52635846626</v>
      </c>
      <c r="C13" s="3">
        <v>34.532723688289998</v>
      </c>
      <c r="D13" s="3">
        <v>14.65173184256</v>
      </c>
      <c r="E13" s="3">
        <v>29.741289129750001</v>
      </c>
      <c r="F13" s="3">
        <v>97.452103126859996</v>
      </c>
      <c r="G13" s="3">
        <v>16.986057934320002</v>
      </c>
      <c r="H13" s="3">
        <v>24.3003475782</v>
      </c>
      <c r="I13" s="3">
        <v>10.135698570920001</v>
      </c>
      <c r="J13" s="3">
        <v>21.51012292703</v>
      </c>
      <c r="K13" s="3">
        <v>72.932227010470001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8</v>
      </c>
      <c r="B14" s="3">
        <v>0.83673441456999997</v>
      </c>
      <c r="C14" s="3">
        <v>1.00966831411</v>
      </c>
      <c r="D14" s="3">
        <v>0.58626522844999995</v>
      </c>
      <c r="E14" s="3">
        <v>0.80285658300999996</v>
      </c>
      <c r="F14" s="3">
        <v>3.2355245401400001</v>
      </c>
      <c r="G14" s="3">
        <v>0.24006187024</v>
      </c>
      <c r="H14" s="3">
        <v>0.19212504490999999</v>
      </c>
      <c r="I14" s="3"/>
      <c r="J14" s="3">
        <v>0.18587050570999999</v>
      </c>
      <c r="K14" s="3">
        <v>0.61805742086000004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6" customFormat="1" outlineLevel="2" collapsed="1" x14ac:dyDescent="0.2">
      <c r="A15" s="21" t="s">
        <v>9</v>
      </c>
      <c r="B15" s="22">
        <f t="shared" ref="B15:K15" si="6">B16+B18</f>
        <v>87.246542175539986</v>
      </c>
      <c r="C15" s="22">
        <f t="shared" si="6"/>
        <v>106.30804958835999</v>
      </c>
      <c r="D15" s="22">
        <f t="shared" si="6"/>
        <v>69.852951689959994</v>
      </c>
      <c r="E15" s="22">
        <f t="shared" si="6"/>
        <v>76.319779189049996</v>
      </c>
      <c r="F15" s="22">
        <f t="shared" si="6"/>
        <v>339.72732264290994</v>
      </c>
      <c r="G15" s="22">
        <f t="shared" si="6"/>
        <v>63.384660398439998</v>
      </c>
      <c r="H15" s="22">
        <f t="shared" si="6"/>
        <v>39.574263330839997</v>
      </c>
      <c r="I15" s="22">
        <f t="shared" si="6"/>
        <v>24.491044690700001</v>
      </c>
      <c r="J15" s="22">
        <f t="shared" si="6"/>
        <v>39.62284586749</v>
      </c>
      <c r="K15" s="22">
        <f t="shared" si="6"/>
        <v>167.07281428747001</v>
      </c>
    </row>
    <row r="16" spans="1:35" hidden="1" outlineLevel="3" collapsed="1" x14ac:dyDescent="0.2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idden="1" outlineLevel="3" collapsed="1" x14ac:dyDescent="0.2">
      <c r="A18" s="4" t="s">
        <v>6</v>
      </c>
      <c r="B18" s="3">
        <f t="shared" ref="B18:K18" si="8">SUM(B19:B21)</f>
        <v>87.213479044919993</v>
      </c>
      <c r="C18" s="3">
        <f t="shared" si="8"/>
        <v>106.27498645774</v>
      </c>
      <c r="D18" s="3">
        <f t="shared" si="8"/>
        <v>69.819888559340001</v>
      </c>
      <c r="E18" s="3">
        <f t="shared" si="8"/>
        <v>76.286716058430002</v>
      </c>
      <c r="F18" s="3">
        <f t="shared" si="8"/>
        <v>339.59507012042997</v>
      </c>
      <c r="G18" s="3">
        <f t="shared" si="8"/>
        <v>63.351597267819997</v>
      </c>
      <c r="H18" s="3">
        <f t="shared" si="8"/>
        <v>39.541200200219997</v>
      </c>
      <c r="I18" s="3">
        <f t="shared" si="8"/>
        <v>24.45798156008</v>
      </c>
      <c r="J18" s="3">
        <f t="shared" si="8"/>
        <v>39.589782736869999</v>
      </c>
      <c r="K18" s="3">
        <f t="shared" si="8"/>
        <v>166.94056176499001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7</v>
      </c>
      <c r="B19" s="3">
        <v>12.388856909699999</v>
      </c>
      <c r="C19" s="3">
        <v>4.6243571517299999</v>
      </c>
      <c r="D19" s="3"/>
      <c r="E19" s="3">
        <v>9.4074630929099996</v>
      </c>
      <c r="F19" s="3">
        <v>26.420677154340002</v>
      </c>
      <c r="G19" s="3"/>
      <c r="H19" s="3"/>
      <c r="I19" s="3"/>
      <c r="J19" s="3"/>
      <c r="K19" s="3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4</v>
      </c>
      <c r="B20" s="3">
        <v>59.70956173703</v>
      </c>
      <c r="C20" s="3">
        <v>75.107472975990007</v>
      </c>
      <c r="D20" s="3">
        <v>51.723948349289998</v>
      </c>
      <c r="E20" s="3">
        <v>45.074995577149998</v>
      </c>
      <c r="F20" s="3">
        <v>231.61597863946</v>
      </c>
      <c r="G20" s="3">
        <v>50.630464459679999</v>
      </c>
      <c r="H20" s="3">
        <v>39.203116999999999</v>
      </c>
      <c r="I20" s="3">
        <v>24.45798156008</v>
      </c>
      <c r="J20" s="3">
        <v>30.057961930769999</v>
      </c>
      <c r="K20" s="3">
        <v>144.34952495053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8</v>
      </c>
      <c r="B21" s="3">
        <v>15.11506039819</v>
      </c>
      <c r="C21" s="3">
        <v>26.54315633002</v>
      </c>
      <c r="D21" s="3">
        <v>18.095940210049999</v>
      </c>
      <c r="E21" s="3">
        <v>21.804257388370001</v>
      </c>
      <c r="F21" s="3">
        <v>81.55841432663</v>
      </c>
      <c r="G21" s="3">
        <v>12.72113280814</v>
      </c>
      <c r="H21" s="3">
        <v>0.33808320021999999</v>
      </c>
      <c r="I21" s="3"/>
      <c r="J21" s="3">
        <v>9.5318208061000007</v>
      </c>
      <c r="K21" s="3">
        <v>22.591036814460001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6" customFormat="1" outlineLevel="1" x14ac:dyDescent="0.2">
      <c r="A22" s="17" t="s">
        <v>10</v>
      </c>
      <c r="B22" s="18">
        <f t="shared" ref="B22:K22" si="9">B23+B42</f>
        <v>28.532644051210003</v>
      </c>
      <c r="C22" s="18">
        <f t="shared" si="9"/>
        <v>24.9505940727</v>
      </c>
      <c r="D22" s="18">
        <f t="shared" si="9"/>
        <v>60.203367052939996</v>
      </c>
      <c r="E22" s="18">
        <f t="shared" si="9"/>
        <v>17.630742979280001</v>
      </c>
      <c r="F22" s="18">
        <f t="shared" si="9"/>
        <v>131.31734815613001</v>
      </c>
      <c r="G22" s="18">
        <f t="shared" si="9"/>
        <v>33.833427324340001</v>
      </c>
      <c r="H22" s="18">
        <f t="shared" si="9"/>
        <v>18.561731094900001</v>
      </c>
      <c r="I22" s="18">
        <f t="shared" si="9"/>
        <v>83.742699866229998</v>
      </c>
      <c r="J22" s="18">
        <f t="shared" si="9"/>
        <v>24.068722955500004</v>
      </c>
      <c r="K22" s="18">
        <f t="shared" si="9"/>
        <v>160.20658124097</v>
      </c>
    </row>
    <row r="23" spans="1:35" s="16" customFormat="1" outlineLevel="2" collapsed="1" x14ac:dyDescent="0.2">
      <c r="A23" s="21" t="s">
        <v>2</v>
      </c>
      <c r="B23" s="22">
        <f t="shared" ref="B23:K23" si="10">B24+B30+B33+B38</f>
        <v>19.634444831710002</v>
      </c>
      <c r="C23" s="22">
        <f t="shared" si="10"/>
        <v>9.9691504060999989</v>
      </c>
      <c r="D23" s="22">
        <f t="shared" si="10"/>
        <v>19.185336739930001</v>
      </c>
      <c r="E23" s="22">
        <f t="shared" si="10"/>
        <v>7.3531660818700004</v>
      </c>
      <c r="F23" s="22">
        <f t="shared" si="10"/>
        <v>56.142098059609999</v>
      </c>
      <c r="G23" s="22">
        <f t="shared" si="10"/>
        <v>19.621738069300001</v>
      </c>
      <c r="H23" s="22">
        <f t="shared" si="10"/>
        <v>9.6789671046700008</v>
      </c>
      <c r="I23" s="22">
        <f t="shared" si="10"/>
        <v>17.489173823070001</v>
      </c>
      <c r="J23" s="22">
        <f t="shared" si="10"/>
        <v>7.0409612923500005</v>
      </c>
      <c r="K23" s="22">
        <f t="shared" si="10"/>
        <v>53.830840289389997</v>
      </c>
    </row>
    <row r="24" spans="1:35" hidden="1" outlineLevel="3" collapsed="1" x14ac:dyDescent="0.2">
      <c r="A24" s="4" t="s">
        <v>3</v>
      </c>
      <c r="B24" s="3">
        <f t="shared" ref="B24:K24" si="11">SUM(B25:B29)</f>
        <v>1.712932034E-2</v>
      </c>
      <c r="C24" s="3">
        <f t="shared" si="11"/>
        <v>0.15885876537999999</v>
      </c>
      <c r="D24" s="3">
        <f t="shared" si="11"/>
        <v>0.25067128705999997</v>
      </c>
      <c r="E24" s="3">
        <f t="shared" si="11"/>
        <v>0.17263641411</v>
      </c>
      <c r="F24" s="3">
        <f t="shared" si="11"/>
        <v>0.59929578688999996</v>
      </c>
      <c r="G24" s="3">
        <f t="shared" si="11"/>
        <v>5.0563238430000004E-2</v>
      </c>
      <c r="H24" s="3">
        <f t="shared" si="11"/>
        <v>4.7151600030000004E-2</v>
      </c>
      <c r="I24" s="3">
        <f t="shared" si="11"/>
        <v>0.13074084009</v>
      </c>
      <c r="J24" s="3">
        <f t="shared" si="11"/>
        <v>0.48108107261999999</v>
      </c>
      <c r="K24" s="3">
        <f t="shared" si="11"/>
        <v>0.70953675117000004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7</v>
      </c>
      <c r="B25" s="3">
        <v>2.62785893E-3</v>
      </c>
      <c r="C25" s="3">
        <v>2.1063528E-3</v>
      </c>
      <c r="D25" s="3">
        <v>2.1063528E-3</v>
      </c>
      <c r="E25" s="3">
        <v>2.1063528E-3</v>
      </c>
      <c r="F25" s="3">
        <v>8.94691733E-3</v>
      </c>
      <c r="G25" s="3">
        <v>2.0736000000000001E-3</v>
      </c>
      <c r="H25" s="3">
        <v>2.0736000000000001E-3</v>
      </c>
      <c r="I25" s="3">
        <v>2.0736000000000001E-3</v>
      </c>
      <c r="J25" s="3">
        <v>2.0736000000000001E-3</v>
      </c>
      <c r="K25" s="3">
        <v>8.2944000000000004E-3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11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12</v>
      </c>
      <c r="B27" s="3"/>
      <c r="C27" s="3"/>
      <c r="D27" s="3"/>
      <c r="E27" s="3">
        <v>5.8977878000000003E-4</v>
      </c>
      <c r="F27" s="3">
        <v>5.8977878000000003E-4</v>
      </c>
      <c r="G27" s="3">
        <v>6.0963840000000005E-4</v>
      </c>
      <c r="H27" s="3"/>
      <c r="I27" s="3"/>
      <c r="J27" s="3"/>
      <c r="K27" s="3">
        <v>6.0963840000000005E-4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4</v>
      </c>
      <c r="B28" s="3">
        <v>4.2041297000000003E-4</v>
      </c>
      <c r="C28" s="3">
        <v>4.8549999999999998E-4</v>
      </c>
      <c r="D28" s="3">
        <v>2.2599999999999999E-3</v>
      </c>
      <c r="E28" s="3">
        <v>2.5400000000000002E-3</v>
      </c>
      <c r="F28" s="3">
        <v>5.7059129700000001E-3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8</v>
      </c>
      <c r="B29" s="3">
        <v>1.123650566E-2</v>
      </c>
      <c r="C29" s="3">
        <v>0.15626691258</v>
      </c>
      <c r="D29" s="3">
        <v>0.24630493426</v>
      </c>
      <c r="E29" s="3">
        <v>0.16740028253</v>
      </c>
      <c r="F29" s="3">
        <v>0.58120863502999998</v>
      </c>
      <c r="G29" s="3">
        <v>4.7880000030000001E-2</v>
      </c>
      <c r="H29" s="3">
        <v>4.5072000030000003E-2</v>
      </c>
      <c r="I29" s="3">
        <v>0.12866724009</v>
      </c>
      <c r="J29" s="3">
        <v>0.47900747261999999</v>
      </c>
      <c r="K29" s="3">
        <v>0.70062671276999999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3" collapsed="1" x14ac:dyDescent="0.2">
      <c r="A30" s="4" t="s">
        <v>13</v>
      </c>
      <c r="B30" s="3">
        <f t="shared" ref="B30:K30" si="12">SUM(B31:B32)</f>
        <v>18.06447893276</v>
      </c>
      <c r="C30" s="3">
        <f t="shared" si="12"/>
        <v>7.0316132917700003</v>
      </c>
      <c r="D30" s="3">
        <f t="shared" si="12"/>
        <v>16.343631017269999</v>
      </c>
      <c r="E30" s="3">
        <f t="shared" si="12"/>
        <v>4.6647561610099997</v>
      </c>
      <c r="F30" s="3">
        <f t="shared" si="12"/>
        <v>46.10447940281</v>
      </c>
      <c r="G30" s="3">
        <f t="shared" si="12"/>
        <v>16.823410040140001</v>
      </c>
      <c r="H30" s="3">
        <f t="shared" si="12"/>
        <v>6.8808837366900004</v>
      </c>
      <c r="I30" s="3">
        <f t="shared" si="12"/>
        <v>14.916765589440001</v>
      </c>
      <c r="J30" s="3">
        <f t="shared" si="12"/>
        <v>4.4567256609800001</v>
      </c>
      <c r="K30" s="3">
        <f t="shared" si="12"/>
        <v>43.077785027249995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7</v>
      </c>
      <c r="B31" s="3">
        <v>2.4216616376100002</v>
      </c>
      <c r="C31" s="3">
        <v>2.9896100307800002</v>
      </c>
      <c r="D31" s="3">
        <v>0.67676428414000001</v>
      </c>
      <c r="E31" s="3">
        <v>0.62275290002000006</v>
      </c>
      <c r="F31" s="3">
        <v>6.7107888525500003</v>
      </c>
      <c r="G31" s="3">
        <v>2.5310588149900002</v>
      </c>
      <c r="H31" s="3">
        <v>2.9017317341400002</v>
      </c>
      <c r="I31" s="3">
        <v>0.62441436428999997</v>
      </c>
      <c r="J31" s="3">
        <v>0.47757365842999999</v>
      </c>
      <c r="K31" s="3">
        <v>6.5347785718500004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8</v>
      </c>
      <c r="B32" s="3">
        <v>15.64281729515</v>
      </c>
      <c r="C32" s="3">
        <v>4.0420032609899996</v>
      </c>
      <c r="D32" s="3">
        <v>15.66686673313</v>
      </c>
      <c r="E32" s="3">
        <v>4.0420032609899996</v>
      </c>
      <c r="F32" s="3">
        <v>39.393690550259997</v>
      </c>
      <c r="G32" s="3">
        <v>14.29235122515</v>
      </c>
      <c r="H32" s="3">
        <v>3.9791520025499998</v>
      </c>
      <c r="I32" s="3">
        <v>14.29235122515</v>
      </c>
      <c r="J32" s="3">
        <v>3.9791520025499998</v>
      </c>
      <c r="K32" s="3">
        <v>36.543006455399997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3" collapsed="1" x14ac:dyDescent="0.2">
      <c r="A33" s="4" t="s">
        <v>14</v>
      </c>
      <c r="B33" s="3">
        <f t="shared" ref="B33:K33" si="13">SUM(B34:B37)</f>
        <v>3.1494277529999996E-2</v>
      </c>
      <c r="C33" s="3">
        <f t="shared" si="13"/>
        <v>0.17831687004999999</v>
      </c>
      <c r="D33" s="3">
        <f t="shared" si="13"/>
        <v>8.6894193010000009E-2</v>
      </c>
      <c r="E33" s="3">
        <f t="shared" si="13"/>
        <v>0.16665946357000003</v>
      </c>
      <c r="F33" s="3">
        <f t="shared" si="13"/>
        <v>0.46336480415999998</v>
      </c>
      <c r="G33" s="3">
        <f t="shared" si="13"/>
        <v>8.2197047090000003E-2</v>
      </c>
      <c r="H33" s="3">
        <f t="shared" si="13"/>
        <v>0.18191441797000002</v>
      </c>
      <c r="I33" s="3">
        <f t="shared" si="13"/>
        <v>8.2071739300000002E-2</v>
      </c>
      <c r="J33" s="3">
        <f t="shared" si="13"/>
        <v>0.16499968735000001</v>
      </c>
      <c r="K33" s="3">
        <f t="shared" si="13"/>
        <v>0.51118289170999998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7</v>
      </c>
      <c r="B34" s="3">
        <v>7.7231832099999998E-3</v>
      </c>
      <c r="C34" s="3">
        <v>0.15603521411999999</v>
      </c>
      <c r="D34" s="3">
        <v>6.1182748150000001E-2</v>
      </c>
      <c r="E34" s="3">
        <v>0.14427500955</v>
      </c>
      <c r="F34" s="3">
        <v>0.36921615502999999</v>
      </c>
      <c r="G34" s="3">
        <v>5.8255745040000001E-2</v>
      </c>
      <c r="H34" s="3">
        <v>0.16176408869</v>
      </c>
      <c r="I34" s="3">
        <v>5.8707144949999998E-2</v>
      </c>
      <c r="J34" s="3">
        <v>0.14614559795000001</v>
      </c>
      <c r="K34" s="3">
        <v>0.42487257663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11</v>
      </c>
      <c r="B35" s="3"/>
      <c r="C35" s="3">
        <v>5.7054261E-3</v>
      </c>
      <c r="D35" s="3"/>
      <c r="E35" s="3">
        <v>5.7908992600000002E-3</v>
      </c>
      <c r="F35" s="3">
        <v>1.149632536E-2</v>
      </c>
      <c r="G35" s="3"/>
      <c r="H35" s="3">
        <v>5.0397342900000003E-3</v>
      </c>
      <c r="I35" s="3"/>
      <c r="J35" s="3">
        <v>4.2228543200000003E-3</v>
      </c>
      <c r="K35" s="3">
        <v>9.2625886100000006E-3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12</v>
      </c>
      <c r="B36" s="3">
        <v>2.3771094319999998E-2</v>
      </c>
      <c r="C36" s="3">
        <v>1.6576229830000001E-2</v>
      </c>
      <c r="D36" s="3">
        <v>2.5711444860000002E-2</v>
      </c>
      <c r="E36" s="3">
        <v>1.6040573369999998E-2</v>
      </c>
      <c r="F36" s="3">
        <v>8.2099342379999996E-2</v>
      </c>
      <c r="G36" s="3">
        <v>2.3941302049999998E-2</v>
      </c>
      <c r="H36" s="3">
        <v>1.511059499E-2</v>
      </c>
      <c r="I36" s="3">
        <v>2.336459435E-2</v>
      </c>
      <c r="J36" s="3">
        <v>1.4631235080000001E-2</v>
      </c>
      <c r="K36" s="3">
        <v>7.7047726469999994E-2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8</v>
      </c>
      <c r="B37" s="3"/>
      <c r="C37" s="3"/>
      <c r="D37" s="3"/>
      <c r="E37" s="3">
        <v>5.5298138999999998E-4</v>
      </c>
      <c r="F37" s="3">
        <v>5.5298138999999998E-4</v>
      </c>
      <c r="G37" s="3"/>
      <c r="H37" s="3"/>
      <c r="I37" s="3"/>
      <c r="J37" s="3"/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3" collapsed="1" x14ac:dyDescent="0.2">
      <c r="A38" s="4" t="s">
        <v>15</v>
      </c>
      <c r="B38" s="3">
        <f t="shared" ref="B38:K38" si="14">SUM(B39:B41)</f>
        <v>1.52134230108</v>
      </c>
      <c r="C38" s="3">
        <f t="shared" si="14"/>
        <v>2.6003614789</v>
      </c>
      <c r="D38" s="3">
        <f t="shared" si="14"/>
        <v>2.5041402425900001</v>
      </c>
      <c r="E38" s="3">
        <f t="shared" si="14"/>
        <v>2.3491140431800002</v>
      </c>
      <c r="F38" s="3">
        <f t="shared" si="14"/>
        <v>8.9749580657500001</v>
      </c>
      <c r="G38" s="3">
        <f t="shared" si="14"/>
        <v>2.66556774364</v>
      </c>
      <c r="H38" s="3">
        <f t="shared" si="14"/>
        <v>2.5690173499800002</v>
      </c>
      <c r="I38" s="3">
        <f t="shared" si="14"/>
        <v>2.3595956542399996</v>
      </c>
      <c r="J38" s="3">
        <f t="shared" si="14"/>
        <v>1.9381548714000001</v>
      </c>
      <c r="K38" s="3">
        <f t="shared" si="14"/>
        <v>9.5323356192599995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5" t="s">
        <v>7</v>
      </c>
      <c r="B39" s="3">
        <v>2.5367797210000001E-2</v>
      </c>
      <c r="C39" s="3">
        <v>1.0977993955900001</v>
      </c>
      <c r="D39" s="3">
        <v>2.7814906909999999E-2</v>
      </c>
      <c r="E39" s="3">
        <v>0.60410764704999997</v>
      </c>
      <c r="F39" s="3">
        <v>1.75508974676</v>
      </c>
      <c r="G39" s="3">
        <v>0.21046024090000001</v>
      </c>
      <c r="H39" s="3">
        <v>1.1321264713400001</v>
      </c>
      <c r="I39" s="3">
        <v>3.3199079739999998E-2</v>
      </c>
      <c r="J39" s="3">
        <v>0.58372472450000001</v>
      </c>
      <c r="K39" s="3">
        <v>1.95951051648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8</v>
      </c>
      <c r="B40" s="3">
        <v>0.53044558994000002</v>
      </c>
      <c r="C40" s="3">
        <v>0.26900389515000001</v>
      </c>
      <c r="D40" s="3">
        <v>1.3168997442099999</v>
      </c>
      <c r="E40" s="3">
        <v>0.61957508550999996</v>
      </c>
      <c r="F40" s="3">
        <v>2.7359243148100001</v>
      </c>
      <c r="G40" s="3">
        <v>1.37689088834</v>
      </c>
      <c r="H40" s="3">
        <v>0.40806801242000001</v>
      </c>
      <c r="I40" s="3">
        <v>1.3000263736</v>
      </c>
      <c r="J40" s="3">
        <v>0.39004653048999999</v>
      </c>
      <c r="K40" s="3">
        <v>3.47503180485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16</v>
      </c>
      <c r="B41" s="3">
        <v>0.96552891392999995</v>
      </c>
      <c r="C41" s="3">
        <v>1.23355818816</v>
      </c>
      <c r="D41" s="3">
        <v>1.15942559147</v>
      </c>
      <c r="E41" s="3">
        <v>1.12543131062</v>
      </c>
      <c r="F41" s="3">
        <v>4.4839440041799996</v>
      </c>
      <c r="G41" s="3">
        <v>1.0782166144000001</v>
      </c>
      <c r="H41" s="3">
        <v>1.0288228662200001</v>
      </c>
      <c r="I41" s="3">
        <v>1.0263702009</v>
      </c>
      <c r="J41" s="3">
        <v>0.96438361641000003</v>
      </c>
      <c r="K41" s="3">
        <v>4.09779329793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6" customFormat="1" outlineLevel="2" collapsed="1" x14ac:dyDescent="0.2">
      <c r="A42" s="21" t="s">
        <v>9</v>
      </c>
      <c r="B42" s="22">
        <f t="shared" ref="B42:K42" si="15">B43+B46+B51</f>
        <v>8.8981992195000004</v>
      </c>
      <c r="C42" s="22">
        <f t="shared" si="15"/>
        <v>14.981443666599999</v>
      </c>
      <c r="D42" s="22">
        <f t="shared" si="15"/>
        <v>41.018030313009994</v>
      </c>
      <c r="E42" s="22">
        <f t="shared" si="15"/>
        <v>10.27757689741</v>
      </c>
      <c r="F42" s="22">
        <f t="shared" si="15"/>
        <v>75.175250096520003</v>
      </c>
      <c r="G42" s="22">
        <f t="shared" si="15"/>
        <v>14.21168925504</v>
      </c>
      <c r="H42" s="22">
        <f t="shared" si="15"/>
        <v>8.88276399023</v>
      </c>
      <c r="I42" s="22">
        <f t="shared" si="15"/>
        <v>66.253526043159994</v>
      </c>
      <c r="J42" s="22">
        <f t="shared" si="15"/>
        <v>17.027761663150002</v>
      </c>
      <c r="K42" s="22">
        <f t="shared" si="15"/>
        <v>106.37574095158</v>
      </c>
    </row>
    <row r="43" spans="1:35" hidden="1" outlineLevel="3" collapsed="1" x14ac:dyDescent="0.2">
      <c r="A43" s="4" t="s">
        <v>13</v>
      </c>
      <c r="B43" s="3">
        <f t="shared" ref="B43:K43" si="16">SUM(B44:B45)</f>
        <v>4.20184649671</v>
      </c>
      <c r="C43" s="3">
        <f t="shared" si="16"/>
        <v>0.57603693307000003</v>
      </c>
      <c r="D43" s="3">
        <f t="shared" si="16"/>
        <v>28.542212548139997</v>
      </c>
      <c r="E43" s="3">
        <f t="shared" si="16"/>
        <v>2.6098511686600001</v>
      </c>
      <c r="F43" s="3">
        <f t="shared" si="16"/>
        <v>35.929947146579998</v>
      </c>
      <c r="G43" s="3">
        <f t="shared" si="16"/>
        <v>1.9113305666</v>
      </c>
      <c r="H43" s="3">
        <f t="shared" si="16"/>
        <v>1.5578922394800001</v>
      </c>
      <c r="I43" s="3">
        <f t="shared" si="16"/>
        <v>45.849673997389999</v>
      </c>
      <c r="J43" s="3">
        <f t="shared" si="16"/>
        <v>1.43612294367</v>
      </c>
      <c r="K43" s="3">
        <f t="shared" si="16"/>
        <v>50.755019747140004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">
      <c r="A44" s="5" t="s">
        <v>7</v>
      </c>
      <c r="B44" s="3">
        <v>1.4428270430200001</v>
      </c>
      <c r="C44" s="3">
        <v>0.57603693307000003</v>
      </c>
      <c r="D44" s="3">
        <v>1.8513874970899999</v>
      </c>
      <c r="E44" s="3">
        <v>2.6098511686600001</v>
      </c>
      <c r="F44" s="3">
        <v>6.4801026418400003</v>
      </c>
      <c r="G44" s="3">
        <v>1.9113305666</v>
      </c>
      <c r="H44" s="3">
        <v>1.5578922394800001</v>
      </c>
      <c r="I44" s="3">
        <v>6.8190211724100003</v>
      </c>
      <c r="J44" s="3">
        <v>1.43612294367</v>
      </c>
      <c r="K44" s="3">
        <v>11.72436692216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8</v>
      </c>
      <c r="B45" s="3">
        <v>2.7590194536900001</v>
      </c>
      <c r="C45" s="3"/>
      <c r="D45" s="3">
        <v>26.690825051049998</v>
      </c>
      <c r="E45" s="3"/>
      <c r="F45" s="3">
        <v>29.44984450474</v>
      </c>
      <c r="G45" s="3"/>
      <c r="H45" s="3"/>
      <c r="I45" s="3">
        <v>39.030652824980002</v>
      </c>
      <c r="J45" s="3"/>
      <c r="K45" s="3">
        <v>39.030652824980002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3" collapsed="1" x14ac:dyDescent="0.2">
      <c r="A46" s="4" t="s">
        <v>14</v>
      </c>
      <c r="B46" s="3">
        <f t="shared" ref="B46:K46" si="17">SUM(B47:B50)</f>
        <v>0.16107450557</v>
      </c>
      <c r="C46" s="3">
        <f t="shared" si="17"/>
        <v>1.2247956111999998</v>
      </c>
      <c r="D46" s="3">
        <f t="shared" si="17"/>
        <v>0.24793203596999999</v>
      </c>
      <c r="E46" s="3">
        <f t="shared" si="17"/>
        <v>1.2430018999600001</v>
      </c>
      <c r="F46" s="3">
        <f t="shared" si="17"/>
        <v>2.8768040526999998</v>
      </c>
      <c r="G46" s="3">
        <f t="shared" si="17"/>
        <v>0.24839042980000001</v>
      </c>
      <c r="H46" s="3">
        <f t="shared" si="17"/>
        <v>1.2138436934400001</v>
      </c>
      <c r="I46" s="3">
        <f t="shared" si="17"/>
        <v>0.28034884564000001</v>
      </c>
      <c r="J46" s="3">
        <f t="shared" si="17"/>
        <v>1.2197591351000001</v>
      </c>
      <c r="K46" s="3">
        <f t="shared" si="17"/>
        <v>2.9623421039800002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5" t="s">
        <v>7</v>
      </c>
      <c r="B47" s="3">
        <v>4.2713555129999997E-2</v>
      </c>
      <c r="C47" s="3">
        <v>0.66627286660999996</v>
      </c>
      <c r="D47" s="3">
        <v>0.11715336494</v>
      </c>
      <c r="E47" s="3">
        <v>0.67065462072000004</v>
      </c>
      <c r="F47" s="3">
        <v>1.4967944073999999</v>
      </c>
      <c r="G47" s="3">
        <v>0.11964530588</v>
      </c>
      <c r="H47" s="3">
        <v>0.66022625532000001</v>
      </c>
      <c r="I47" s="3">
        <v>0.15160372172</v>
      </c>
      <c r="J47" s="3">
        <v>0.66614169698000003</v>
      </c>
      <c r="K47" s="3">
        <v>1.5976169799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11</v>
      </c>
      <c r="B48" s="3"/>
      <c r="C48" s="3">
        <v>0.10365726139000001</v>
      </c>
      <c r="D48" s="3"/>
      <c r="E48" s="3">
        <v>0.10365726139000001</v>
      </c>
      <c r="F48" s="3">
        <v>0.20731452278000001</v>
      </c>
      <c r="G48" s="3"/>
      <c r="H48" s="3">
        <v>0.10582490023</v>
      </c>
      <c r="I48" s="3"/>
      <c r="J48" s="3">
        <v>0.10582490023</v>
      </c>
      <c r="K48" s="3">
        <v>0.21164980046000001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12</v>
      </c>
      <c r="B49" s="3">
        <v>0.11836095044</v>
      </c>
      <c r="C49" s="3">
        <v>0.45486548319999998</v>
      </c>
      <c r="D49" s="3">
        <v>0.13077867102999999</v>
      </c>
      <c r="E49" s="3">
        <v>0.45486548319999998</v>
      </c>
      <c r="F49" s="3">
        <v>1.1588705878700001</v>
      </c>
      <c r="G49" s="3">
        <v>0.12874512392000001</v>
      </c>
      <c r="H49" s="3">
        <v>0.44779253789000001</v>
      </c>
      <c r="I49" s="3">
        <v>0.12874512392000001</v>
      </c>
      <c r="J49" s="3">
        <v>0.44779253789000001</v>
      </c>
      <c r="K49" s="3">
        <v>1.15307532362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8</v>
      </c>
      <c r="B50" s="3"/>
      <c r="C50" s="3"/>
      <c r="D50" s="3"/>
      <c r="E50" s="3">
        <v>1.3824534649999999E-2</v>
      </c>
      <c r="F50" s="3">
        <v>1.3824534649999999E-2</v>
      </c>
      <c r="G50" s="3"/>
      <c r="H50" s="3"/>
      <c r="I50" s="3"/>
      <c r="J50" s="3"/>
      <c r="K50" s="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3" collapsed="1" x14ac:dyDescent="0.2">
      <c r="A51" s="4" t="s">
        <v>15</v>
      </c>
      <c r="B51" s="3">
        <f t="shared" ref="B51:K51" si="18">SUM(B52:B54)</f>
        <v>4.5352782172200001</v>
      </c>
      <c r="C51" s="3">
        <f t="shared" si="18"/>
        <v>13.180611122329999</v>
      </c>
      <c r="D51" s="3">
        <f t="shared" si="18"/>
        <v>12.227885728899999</v>
      </c>
      <c r="E51" s="3">
        <f t="shared" si="18"/>
        <v>6.4247238287900004</v>
      </c>
      <c r="F51" s="3">
        <f t="shared" si="18"/>
        <v>36.368498897240002</v>
      </c>
      <c r="G51" s="3">
        <f t="shared" si="18"/>
        <v>12.051968258639999</v>
      </c>
      <c r="H51" s="3">
        <f t="shared" si="18"/>
        <v>6.1110280573099995</v>
      </c>
      <c r="I51" s="3">
        <f t="shared" si="18"/>
        <v>20.123503200129999</v>
      </c>
      <c r="J51" s="3">
        <f t="shared" si="18"/>
        <v>14.37187958438</v>
      </c>
      <c r="K51" s="3">
        <f t="shared" si="18"/>
        <v>52.658379100459996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7</v>
      </c>
      <c r="B52" s="3">
        <v>0.68244089854000001</v>
      </c>
      <c r="C52" s="3">
        <v>2.90104229106</v>
      </c>
      <c r="D52" s="3">
        <v>0.48235734054000001</v>
      </c>
      <c r="E52" s="3">
        <v>3.04520961874</v>
      </c>
      <c r="F52" s="3">
        <v>7.1110501488800004</v>
      </c>
      <c r="G52" s="3">
        <v>0.48205691235999998</v>
      </c>
      <c r="H52" s="3">
        <v>2.7739497714499999</v>
      </c>
      <c r="I52" s="3">
        <v>0.48205690960000003</v>
      </c>
      <c r="J52" s="3">
        <v>2.92473727964</v>
      </c>
      <c r="K52" s="3">
        <v>6.6628008730500001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">
      <c r="A53" s="5" t="s">
        <v>8</v>
      </c>
      <c r="B53" s="3">
        <v>3.8528373186799998</v>
      </c>
      <c r="C53" s="3">
        <v>3.2770793797</v>
      </c>
      <c r="D53" s="3">
        <v>4.7430389367899997</v>
      </c>
      <c r="E53" s="3">
        <v>3.37951421005</v>
      </c>
      <c r="F53" s="3">
        <v>15.25246984522</v>
      </c>
      <c r="G53" s="3">
        <v>4.67630732747</v>
      </c>
      <c r="H53" s="3">
        <v>3.3370782858600001</v>
      </c>
      <c r="I53" s="3">
        <v>4.6478423097399997</v>
      </c>
      <c r="J53" s="3">
        <v>3.3471422995600002</v>
      </c>
      <c r="K53" s="3">
        <v>16.008370222629999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16</v>
      </c>
      <c r="B54" s="3"/>
      <c r="C54" s="3">
        <v>7.0024894515699998</v>
      </c>
      <c r="D54" s="3">
        <v>7.0024894515699998</v>
      </c>
      <c r="E54" s="3"/>
      <c r="F54" s="3">
        <v>14.00497890314</v>
      </c>
      <c r="G54" s="3">
        <v>6.8936040188099996</v>
      </c>
      <c r="H54" s="3"/>
      <c r="I54" s="3">
        <v>14.993603980790001</v>
      </c>
      <c r="J54" s="3">
        <v>8.1000000051800001</v>
      </c>
      <c r="K54" s="3">
        <v>29.987208004780001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24" t="s">
        <v>18</v>
      </c>
      <c r="B55" s="24"/>
      <c r="C55" s="24"/>
      <c r="D55" s="24"/>
      <c r="E55" s="24"/>
      <c r="F55" s="24"/>
      <c r="G55" s="24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7" spans="1:35" s="13" customFormat="1" x14ac:dyDescent="0.2">
      <c r="A57" s="12"/>
      <c r="B57" s="12">
        <v>2024</v>
      </c>
      <c r="C57" s="12">
        <v>2025</v>
      </c>
      <c r="D57" s="12">
        <v>2026</v>
      </c>
      <c r="E57" s="12">
        <v>2027</v>
      </c>
      <c r="F57" s="12">
        <v>2028</v>
      </c>
      <c r="G57" s="12">
        <v>2029</v>
      </c>
      <c r="H57" s="12">
        <v>2030</v>
      </c>
      <c r="I57" s="12">
        <v>2031</v>
      </c>
      <c r="J57" s="12">
        <v>2032</v>
      </c>
      <c r="K57" s="12">
        <v>2033</v>
      </c>
      <c r="L57" s="12">
        <v>2034</v>
      </c>
      <c r="M57" s="12">
        <v>2035</v>
      </c>
    </row>
    <row r="58" spans="1:35" s="16" customFormat="1" x14ac:dyDescent="0.2">
      <c r="A58" s="14" t="s">
        <v>0</v>
      </c>
      <c r="B58" s="15">
        <f t="shared" ref="B58:M58" si="19">B59+B76</f>
        <v>348.74383025288</v>
      </c>
      <c r="C58" s="15">
        <f t="shared" si="19"/>
        <v>297.86855563268</v>
      </c>
      <c r="D58" s="15">
        <f t="shared" si="19"/>
        <v>250.12590229259001</v>
      </c>
      <c r="E58" s="15">
        <f t="shared" si="19"/>
        <v>187.63436388204002</v>
      </c>
      <c r="F58" s="15">
        <f t="shared" si="19"/>
        <v>173.75430609676999</v>
      </c>
      <c r="G58" s="15">
        <f t="shared" si="19"/>
        <v>183.57778487736005</v>
      </c>
      <c r="H58" s="15">
        <f t="shared" si="19"/>
        <v>154.95677062573998</v>
      </c>
      <c r="I58" s="15">
        <f t="shared" si="19"/>
        <v>187.09195923464</v>
      </c>
      <c r="J58" s="15">
        <f t="shared" si="19"/>
        <v>144.14838869155</v>
      </c>
      <c r="K58" s="15">
        <f t="shared" si="19"/>
        <v>153.05685666955</v>
      </c>
      <c r="L58" s="15">
        <f t="shared" si="19"/>
        <v>51.961687717529998</v>
      </c>
      <c r="M58" s="15">
        <f t="shared" si="19"/>
        <v>98.362695141770004</v>
      </c>
    </row>
    <row r="59" spans="1:35" s="16" customFormat="1" outlineLevel="1" x14ac:dyDescent="0.2">
      <c r="A59" s="17" t="s">
        <v>1</v>
      </c>
      <c r="B59" s="18">
        <f t="shared" ref="B59:M59" si="20">B60+B69</f>
        <v>127.32868562047001</v>
      </c>
      <c r="C59" s="18">
        <f t="shared" si="20"/>
        <v>114.95115152830002</v>
      </c>
      <c r="D59" s="18">
        <f t="shared" si="20"/>
        <v>69.888062389170003</v>
      </c>
      <c r="E59" s="18">
        <f t="shared" si="20"/>
        <v>75.902678155000004</v>
      </c>
      <c r="F59" s="18">
        <f t="shared" si="20"/>
        <v>65.064219972960004</v>
      </c>
      <c r="G59" s="18">
        <f t="shared" si="20"/>
        <v>55.872200528290008</v>
      </c>
      <c r="H59" s="18">
        <f t="shared" si="20"/>
        <v>66.255983902159997</v>
      </c>
      <c r="I59" s="18">
        <f t="shared" si="20"/>
        <v>84.071418175150001</v>
      </c>
      <c r="J59" s="18">
        <f t="shared" si="20"/>
        <v>66.342363961260006</v>
      </c>
      <c r="K59" s="18">
        <f t="shared" si="20"/>
        <v>35.946462965489999</v>
      </c>
      <c r="L59" s="18">
        <f t="shared" si="20"/>
        <v>28.907132356959998</v>
      </c>
      <c r="M59" s="18">
        <f t="shared" si="20"/>
        <v>34.734592317759997</v>
      </c>
    </row>
    <row r="60" spans="1:35" s="16" customFormat="1" outlineLevel="2" collapsed="1" x14ac:dyDescent="0.2">
      <c r="A60" s="21" t="s">
        <v>2</v>
      </c>
      <c r="B60" s="22">
        <f t="shared" ref="B60:M60" si="21">B61+B63+B65</f>
        <v>56.528976236860004</v>
      </c>
      <c r="C60" s="22">
        <f t="shared" si="21"/>
        <v>46.845974005820004</v>
      </c>
      <c r="D60" s="22">
        <f t="shared" si="21"/>
        <v>40.269439347910001</v>
      </c>
      <c r="E60" s="22">
        <f t="shared" si="21"/>
        <v>38.234627459210003</v>
      </c>
      <c r="F60" s="22">
        <f t="shared" si="21"/>
        <v>33.801287450480004</v>
      </c>
      <c r="G60" s="22">
        <f t="shared" si="21"/>
        <v>31.359268005810002</v>
      </c>
      <c r="H60" s="22">
        <f t="shared" si="21"/>
        <v>29.205930379680002</v>
      </c>
      <c r="I60" s="22">
        <f t="shared" si="21"/>
        <v>25.880367663559998</v>
      </c>
      <c r="J60" s="22">
        <f t="shared" si="21"/>
        <v>21.31141243878</v>
      </c>
      <c r="K60" s="22">
        <f t="shared" si="21"/>
        <v>17.96634644301</v>
      </c>
      <c r="L60" s="22">
        <f t="shared" si="21"/>
        <v>16.677135834479998</v>
      </c>
      <c r="M60" s="22">
        <f t="shared" si="21"/>
        <v>15.66459579478</v>
      </c>
    </row>
    <row r="61" spans="1:35" s="6" customFormat="1" hidden="1" outlineLevel="3" collapsed="1" x14ac:dyDescent="0.2">
      <c r="A61" s="10" t="s">
        <v>3</v>
      </c>
      <c r="B61" s="9">
        <f t="shared" ref="B61:M61" si="22">SUM(B62:B62)</f>
        <v>2.5750000000000002E-4</v>
      </c>
      <c r="C61" s="9">
        <f t="shared" si="22"/>
        <v>0</v>
      </c>
      <c r="D61" s="9">
        <f t="shared" si="22"/>
        <v>0</v>
      </c>
      <c r="E61" s="9">
        <f t="shared" si="22"/>
        <v>0</v>
      </c>
      <c r="F61" s="9">
        <f t="shared" si="22"/>
        <v>0</v>
      </c>
      <c r="G61" s="9">
        <f t="shared" si="22"/>
        <v>0</v>
      </c>
      <c r="H61" s="9">
        <f t="shared" si="22"/>
        <v>0</v>
      </c>
      <c r="I61" s="9">
        <f t="shared" si="22"/>
        <v>0</v>
      </c>
      <c r="J61" s="9">
        <f t="shared" si="22"/>
        <v>0</v>
      </c>
      <c r="K61" s="9">
        <f t="shared" si="22"/>
        <v>0</v>
      </c>
      <c r="L61" s="9">
        <f t="shared" si="22"/>
        <v>0</v>
      </c>
      <c r="M61" s="9">
        <f t="shared" si="22"/>
        <v>0</v>
      </c>
    </row>
    <row r="62" spans="1:35" s="6" customFormat="1" hidden="1" outlineLevel="4" x14ac:dyDescent="0.2">
      <c r="A62" s="11" t="s">
        <v>4</v>
      </c>
      <c r="B62" s="9">
        <v>2.5750000000000002E-4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35" s="6" customFormat="1" hidden="1" outlineLevel="3" collapsed="1" x14ac:dyDescent="0.2">
      <c r="A63" s="10" t="s">
        <v>5</v>
      </c>
      <c r="B63" s="9">
        <f t="shared" ref="B63:M63" si="23">SUM(B64:B64)</f>
        <v>7.6862745080000003E-2</v>
      </c>
      <c r="C63" s="9">
        <f t="shared" si="23"/>
        <v>7.0243300420000002E-2</v>
      </c>
      <c r="D63" s="9">
        <f t="shared" si="23"/>
        <v>6.3630674289999994E-2</v>
      </c>
      <c r="E63" s="9">
        <f t="shared" si="23"/>
        <v>5.7018048170000002E-2</v>
      </c>
      <c r="F63" s="9">
        <f t="shared" si="23"/>
        <v>5.0412240580000003E-2</v>
      </c>
      <c r="G63" s="9">
        <f t="shared" si="23"/>
        <v>4.3792795910000001E-2</v>
      </c>
      <c r="H63" s="9">
        <f t="shared" si="23"/>
        <v>3.7180169780000001E-2</v>
      </c>
      <c r="I63" s="9">
        <f t="shared" si="23"/>
        <v>3.0567543660000002E-2</v>
      </c>
      <c r="J63" s="9">
        <f t="shared" si="23"/>
        <v>2.3961736080000001E-2</v>
      </c>
      <c r="K63" s="9">
        <f t="shared" si="23"/>
        <v>1.7342291409999998E-2</v>
      </c>
      <c r="L63" s="9">
        <f t="shared" si="23"/>
        <v>1.072966528E-2</v>
      </c>
      <c r="M63" s="9">
        <f t="shared" si="23"/>
        <v>4.1170391799999996E-3</v>
      </c>
    </row>
    <row r="64" spans="1:35" s="6" customFormat="1" hidden="1" outlineLevel="4" x14ac:dyDescent="0.2">
      <c r="A64" s="11" t="s">
        <v>4</v>
      </c>
      <c r="B64" s="9">
        <v>7.6862745080000003E-2</v>
      </c>
      <c r="C64" s="9">
        <v>7.0243300420000002E-2</v>
      </c>
      <c r="D64" s="9">
        <v>6.3630674289999994E-2</v>
      </c>
      <c r="E64" s="9">
        <v>5.7018048170000002E-2</v>
      </c>
      <c r="F64" s="9">
        <v>5.0412240580000003E-2</v>
      </c>
      <c r="G64" s="9">
        <v>4.3792795910000001E-2</v>
      </c>
      <c r="H64" s="9">
        <v>3.7180169780000001E-2</v>
      </c>
      <c r="I64" s="9">
        <v>3.0567543660000002E-2</v>
      </c>
      <c r="J64" s="9">
        <v>2.3961736080000001E-2</v>
      </c>
      <c r="K64" s="9">
        <v>1.7342291409999998E-2</v>
      </c>
      <c r="L64" s="9">
        <v>1.072966528E-2</v>
      </c>
      <c r="M64" s="9">
        <v>4.1170391799999996E-3</v>
      </c>
    </row>
    <row r="65" spans="1:13" s="6" customFormat="1" hidden="1" outlineLevel="3" collapsed="1" x14ac:dyDescent="0.2">
      <c r="A65" s="10" t="s">
        <v>6</v>
      </c>
      <c r="B65" s="9">
        <f t="shared" ref="B65:M65" si="24">SUM(B66:B68)</f>
        <v>56.45185599178</v>
      </c>
      <c r="C65" s="9">
        <f t="shared" si="24"/>
        <v>46.775730705400001</v>
      </c>
      <c r="D65" s="9">
        <f t="shared" si="24"/>
        <v>40.205808673619998</v>
      </c>
      <c r="E65" s="9">
        <f t="shared" si="24"/>
        <v>38.177609411040002</v>
      </c>
      <c r="F65" s="9">
        <f t="shared" si="24"/>
        <v>33.750875209900002</v>
      </c>
      <c r="G65" s="9">
        <f t="shared" si="24"/>
        <v>31.315475209900001</v>
      </c>
      <c r="H65" s="9">
        <f t="shared" si="24"/>
        <v>29.168750209900001</v>
      </c>
      <c r="I65" s="9">
        <f t="shared" si="24"/>
        <v>25.849800119899999</v>
      </c>
      <c r="J65" s="9">
        <f t="shared" si="24"/>
        <v>21.287450702699999</v>
      </c>
      <c r="K65" s="9">
        <f t="shared" si="24"/>
        <v>17.949004151600001</v>
      </c>
      <c r="L65" s="9">
        <f t="shared" si="24"/>
        <v>16.666406169199998</v>
      </c>
      <c r="M65" s="9">
        <f t="shared" si="24"/>
        <v>15.6604787556</v>
      </c>
    </row>
    <row r="66" spans="1:13" s="6" customFormat="1" hidden="1" outlineLevel="4" x14ac:dyDescent="0.2">
      <c r="A66" s="11" t="s">
        <v>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6" customFormat="1" hidden="1" outlineLevel="4" x14ac:dyDescent="0.2">
      <c r="A67" s="11" t="s">
        <v>4</v>
      </c>
      <c r="B67" s="9">
        <v>56.45185599178</v>
      </c>
      <c r="C67" s="9">
        <v>46.775730705400001</v>
      </c>
      <c r="D67" s="9">
        <v>40.205808673619998</v>
      </c>
      <c r="E67" s="9">
        <v>38.177609411040002</v>
      </c>
      <c r="F67" s="9">
        <v>33.750875209900002</v>
      </c>
      <c r="G67" s="9">
        <v>31.315475209900001</v>
      </c>
      <c r="H67" s="9">
        <v>29.168750209900001</v>
      </c>
      <c r="I67" s="9">
        <v>25.849800119899999</v>
      </c>
      <c r="J67" s="9">
        <v>21.287450702699999</v>
      </c>
      <c r="K67" s="9">
        <v>17.949004151600001</v>
      </c>
      <c r="L67" s="9">
        <v>16.666406169199998</v>
      </c>
      <c r="M67" s="9">
        <v>15.6604787556</v>
      </c>
    </row>
    <row r="68" spans="1:13" s="6" customFormat="1" hidden="1" outlineLevel="4" x14ac:dyDescent="0.2">
      <c r="A68" s="11" t="s">
        <v>8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s="16" customFormat="1" outlineLevel="2" collapsed="1" x14ac:dyDescent="0.2">
      <c r="A69" s="21" t="s">
        <v>9</v>
      </c>
      <c r="B69" s="22">
        <f t="shared" ref="B69:M69" si="25">B70+B72</f>
        <v>70.799709383610008</v>
      </c>
      <c r="C69" s="22">
        <f t="shared" si="25"/>
        <v>68.105177522480005</v>
      </c>
      <c r="D69" s="22">
        <f t="shared" si="25"/>
        <v>29.618623041260001</v>
      </c>
      <c r="E69" s="22">
        <f t="shared" si="25"/>
        <v>37.668050695790001</v>
      </c>
      <c r="F69" s="22">
        <f t="shared" si="25"/>
        <v>31.262932522480003</v>
      </c>
      <c r="G69" s="22">
        <f t="shared" si="25"/>
        <v>24.512932522480003</v>
      </c>
      <c r="H69" s="22">
        <f t="shared" si="25"/>
        <v>37.050053522479999</v>
      </c>
      <c r="I69" s="22">
        <f t="shared" si="25"/>
        <v>58.191050511589999</v>
      </c>
      <c r="J69" s="22">
        <f t="shared" si="25"/>
        <v>45.030951522480002</v>
      </c>
      <c r="K69" s="22">
        <f t="shared" si="25"/>
        <v>17.980116522480003</v>
      </c>
      <c r="L69" s="22">
        <f t="shared" si="25"/>
        <v>12.22999652248</v>
      </c>
      <c r="M69" s="22">
        <f t="shared" si="25"/>
        <v>19.069996522979999</v>
      </c>
    </row>
    <row r="70" spans="1:13" s="6" customFormat="1" hidden="1" outlineLevel="3" collapsed="1" x14ac:dyDescent="0.2">
      <c r="A70" s="10" t="s">
        <v>5</v>
      </c>
      <c r="B70" s="9">
        <f t="shared" ref="B70:M70" si="26">SUM(B71:B71)</f>
        <v>0.13225252248</v>
      </c>
      <c r="C70" s="9">
        <f t="shared" si="26"/>
        <v>0.13225252248</v>
      </c>
      <c r="D70" s="9">
        <f t="shared" si="26"/>
        <v>0.13225252248</v>
      </c>
      <c r="E70" s="9">
        <f t="shared" si="26"/>
        <v>0.13225252248</v>
      </c>
      <c r="F70" s="9">
        <f t="shared" si="26"/>
        <v>0.13225252248</v>
      </c>
      <c r="G70" s="9">
        <f t="shared" si="26"/>
        <v>0.13225252248</v>
      </c>
      <c r="H70" s="9">
        <f t="shared" si="26"/>
        <v>0.13225252248</v>
      </c>
      <c r="I70" s="9">
        <f t="shared" si="26"/>
        <v>0.13225252248</v>
      </c>
      <c r="J70" s="9">
        <f t="shared" si="26"/>
        <v>0.13225252248</v>
      </c>
      <c r="K70" s="9">
        <f t="shared" si="26"/>
        <v>0.13225252248</v>
      </c>
      <c r="L70" s="9">
        <f t="shared" si="26"/>
        <v>0.13225252248</v>
      </c>
      <c r="M70" s="9">
        <f t="shared" si="26"/>
        <v>0.13225252298000001</v>
      </c>
    </row>
    <row r="71" spans="1:13" s="6" customFormat="1" hidden="1" outlineLevel="4" x14ac:dyDescent="0.2">
      <c r="A71" s="11" t="s">
        <v>4</v>
      </c>
      <c r="B71" s="9">
        <v>0.13225252248</v>
      </c>
      <c r="C71" s="9">
        <v>0.13225252248</v>
      </c>
      <c r="D71" s="9">
        <v>0.13225252248</v>
      </c>
      <c r="E71" s="9">
        <v>0.13225252248</v>
      </c>
      <c r="F71" s="9">
        <v>0.13225252248</v>
      </c>
      <c r="G71" s="9">
        <v>0.13225252248</v>
      </c>
      <c r="H71" s="9">
        <v>0.13225252248</v>
      </c>
      <c r="I71" s="9">
        <v>0.13225252248</v>
      </c>
      <c r="J71" s="9">
        <v>0.13225252248</v>
      </c>
      <c r="K71" s="9">
        <v>0.13225252248</v>
      </c>
      <c r="L71" s="9">
        <v>0.13225252248</v>
      </c>
      <c r="M71" s="9">
        <v>0.13225252298000001</v>
      </c>
    </row>
    <row r="72" spans="1:13" s="6" customFormat="1" hidden="1" outlineLevel="3" collapsed="1" x14ac:dyDescent="0.2">
      <c r="A72" s="10" t="s">
        <v>6</v>
      </c>
      <c r="B72" s="9">
        <f t="shared" ref="B72:M72" si="27">SUM(B73:B75)</f>
        <v>70.667456861130006</v>
      </c>
      <c r="C72" s="9">
        <f t="shared" si="27"/>
        <v>67.972925000000004</v>
      </c>
      <c r="D72" s="9">
        <f t="shared" si="27"/>
        <v>29.486370518779999</v>
      </c>
      <c r="E72" s="9">
        <f t="shared" si="27"/>
        <v>37.535798173309999</v>
      </c>
      <c r="F72" s="9">
        <f t="shared" si="27"/>
        <v>31.130680000000002</v>
      </c>
      <c r="G72" s="9">
        <f t="shared" si="27"/>
        <v>24.380680000000002</v>
      </c>
      <c r="H72" s="9">
        <f t="shared" si="27"/>
        <v>36.917800999999997</v>
      </c>
      <c r="I72" s="9">
        <f t="shared" si="27"/>
        <v>58.058797989109998</v>
      </c>
      <c r="J72" s="9">
        <f t="shared" si="27"/>
        <v>44.898699000000001</v>
      </c>
      <c r="K72" s="9">
        <f t="shared" si="27"/>
        <v>17.847864000000001</v>
      </c>
      <c r="L72" s="9">
        <f t="shared" si="27"/>
        <v>12.097744</v>
      </c>
      <c r="M72" s="9">
        <f t="shared" si="27"/>
        <v>18.937743999999999</v>
      </c>
    </row>
    <row r="73" spans="1:13" s="6" customFormat="1" hidden="1" outlineLevel="4" x14ac:dyDescent="0.2">
      <c r="A73" s="11" t="s">
        <v>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s="6" customFormat="1" hidden="1" outlineLevel="4" x14ac:dyDescent="0.2">
      <c r="A74" s="11" t="s">
        <v>4</v>
      </c>
      <c r="B74" s="9">
        <v>70.667456861130006</v>
      </c>
      <c r="C74" s="9">
        <v>67.972925000000004</v>
      </c>
      <c r="D74" s="9">
        <v>29.486370518779999</v>
      </c>
      <c r="E74" s="9">
        <v>37.535798173309999</v>
      </c>
      <c r="F74" s="9">
        <v>31.130680000000002</v>
      </c>
      <c r="G74" s="9">
        <v>24.380680000000002</v>
      </c>
      <c r="H74" s="9">
        <v>36.917800999999997</v>
      </c>
      <c r="I74" s="9">
        <v>58.058797989109998</v>
      </c>
      <c r="J74" s="9">
        <v>44.898699000000001</v>
      </c>
      <c r="K74" s="9">
        <v>17.847864000000001</v>
      </c>
      <c r="L74" s="9">
        <v>12.097744</v>
      </c>
      <c r="M74" s="9">
        <v>18.937743999999999</v>
      </c>
    </row>
    <row r="75" spans="1:13" s="6" customFormat="1" hidden="1" outlineLevel="4" x14ac:dyDescent="0.2">
      <c r="A75" s="11" t="s">
        <v>8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s="16" customFormat="1" outlineLevel="1" x14ac:dyDescent="0.2">
      <c r="A76" s="17" t="s">
        <v>10</v>
      </c>
      <c r="B76" s="18">
        <f t="shared" ref="B76:M76" si="28">B77+B96</f>
        <v>221.41514463241</v>
      </c>
      <c r="C76" s="18">
        <f t="shared" si="28"/>
        <v>182.91740410438001</v>
      </c>
      <c r="D76" s="18">
        <f t="shared" si="28"/>
        <v>180.23783990342</v>
      </c>
      <c r="E76" s="18">
        <f t="shared" si="28"/>
        <v>111.73168572704</v>
      </c>
      <c r="F76" s="18">
        <f t="shared" si="28"/>
        <v>108.69008612381</v>
      </c>
      <c r="G76" s="18">
        <f t="shared" si="28"/>
        <v>127.70558434907002</v>
      </c>
      <c r="H76" s="18">
        <f t="shared" si="28"/>
        <v>88.700786723579995</v>
      </c>
      <c r="I76" s="18">
        <f t="shared" si="28"/>
        <v>103.02054105949</v>
      </c>
      <c r="J76" s="18">
        <f t="shared" si="28"/>
        <v>77.806024730289991</v>
      </c>
      <c r="K76" s="18">
        <f t="shared" si="28"/>
        <v>117.11039370406</v>
      </c>
      <c r="L76" s="18">
        <f t="shared" si="28"/>
        <v>23.054555360569999</v>
      </c>
      <c r="M76" s="18">
        <f t="shared" si="28"/>
        <v>63.628102824010007</v>
      </c>
    </row>
    <row r="77" spans="1:13" s="16" customFormat="1" outlineLevel="2" collapsed="1" x14ac:dyDescent="0.2">
      <c r="A77" s="21" t="s">
        <v>2</v>
      </c>
      <c r="B77" s="22">
        <f t="shared" ref="B77:M77" si="29">B78+B84+B87+B92</f>
        <v>49.003586423569999</v>
      </c>
      <c r="C77" s="22">
        <f t="shared" si="29"/>
        <v>43.754568284060007</v>
      </c>
      <c r="D77" s="22">
        <f t="shared" si="29"/>
        <v>35.621058832610004</v>
      </c>
      <c r="E77" s="22">
        <f t="shared" si="29"/>
        <v>29.059166153810001</v>
      </c>
      <c r="F77" s="22">
        <f t="shared" si="29"/>
        <v>25.6007684199</v>
      </c>
      <c r="G77" s="22">
        <f t="shared" si="29"/>
        <v>18.898849761390004</v>
      </c>
      <c r="H77" s="22">
        <f t="shared" si="29"/>
        <v>16.355971166659998</v>
      </c>
      <c r="I77" s="22">
        <f t="shared" si="29"/>
        <v>16.303379204519999</v>
      </c>
      <c r="J77" s="22">
        <f t="shared" si="29"/>
        <v>14.451695785469999</v>
      </c>
      <c r="K77" s="22">
        <f t="shared" si="29"/>
        <v>8.9072544023399995</v>
      </c>
      <c r="L77" s="22">
        <f t="shared" si="29"/>
        <v>5.8207297576999997</v>
      </c>
      <c r="M77" s="22">
        <f t="shared" si="29"/>
        <v>6.0259843063700007</v>
      </c>
    </row>
    <row r="78" spans="1:13" s="6" customFormat="1" hidden="1" outlineLevel="3" collapsed="1" x14ac:dyDescent="0.2">
      <c r="A78" s="10" t="s">
        <v>3</v>
      </c>
      <c r="B78" s="9">
        <f t="shared" ref="B78:M78" si="30">SUM(B79:B83)</f>
        <v>0.62980460131000005</v>
      </c>
      <c r="C78" s="9">
        <f t="shared" si="30"/>
        <v>8.8821500049999988E-2</v>
      </c>
      <c r="D78" s="9">
        <f t="shared" si="30"/>
        <v>8.10860001E-2</v>
      </c>
      <c r="E78" s="9">
        <f t="shared" si="30"/>
        <v>8.10860001E-2</v>
      </c>
      <c r="F78" s="9">
        <f t="shared" si="30"/>
        <v>8.1079500099999993E-2</v>
      </c>
      <c r="G78" s="9">
        <f t="shared" si="30"/>
        <v>7.8150450099999991E-2</v>
      </c>
      <c r="H78" s="9">
        <f t="shared" si="30"/>
        <v>7.7683500099999997E-2</v>
      </c>
      <c r="I78" s="9">
        <f t="shared" si="30"/>
        <v>7.6860000040000001E-2</v>
      </c>
      <c r="J78" s="9">
        <f t="shared" si="30"/>
        <v>7.6860000040000001E-2</v>
      </c>
      <c r="K78" s="9">
        <f t="shared" si="30"/>
        <v>7.6860000040000001E-2</v>
      </c>
      <c r="L78" s="9">
        <f t="shared" si="30"/>
        <v>7.6860000040000001E-2</v>
      </c>
      <c r="M78" s="9">
        <f t="shared" si="30"/>
        <v>8.235000009E-2</v>
      </c>
    </row>
    <row r="79" spans="1:13" s="6" customFormat="1" hidden="1" outlineLevel="4" x14ac:dyDescent="0.2">
      <c r="A79" s="11" t="s">
        <v>7</v>
      </c>
      <c r="B79" s="9">
        <v>8.4672001200000006E-3</v>
      </c>
      <c r="C79" s="9">
        <v>3.7200000000000002E-3</v>
      </c>
      <c r="D79" s="9">
        <v>3.3960000000000001E-3</v>
      </c>
      <c r="E79" s="9">
        <v>3.3960000000000001E-3</v>
      </c>
      <c r="F79" s="9">
        <v>3.3960000000000001E-3</v>
      </c>
      <c r="G79" s="9">
        <v>4.6694999999999999E-4</v>
      </c>
      <c r="H79" s="9"/>
      <c r="I79" s="9"/>
      <c r="J79" s="9"/>
      <c r="K79" s="9"/>
      <c r="L79" s="9"/>
      <c r="M79" s="9"/>
    </row>
    <row r="80" spans="1:13" s="6" customFormat="1" hidden="1" outlineLevel="4" x14ac:dyDescent="0.2">
      <c r="A80" s="11" t="s">
        <v>11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6" customFormat="1" hidden="1" outlineLevel="4" x14ac:dyDescent="0.2">
      <c r="A81" s="11" t="s">
        <v>12</v>
      </c>
      <c r="B81" s="9">
        <v>6.5338560999999998E-4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s="6" customFormat="1" hidden="1" outlineLevel="4" x14ac:dyDescent="0.2">
      <c r="A82" s="11" t="s">
        <v>4</v>
      </c>
      <c r="B82" s="9">
        <v>3.5065000000000001E-3</v>
      </c>
      <c r="C82" s="9">
        <v>6.4999999999999996E-6</v>
      </c>
      <c r="D82" s="9">
        <v>6.4999999999999996E-6</v>
      </c>
      <c r="E82" s="9">
        <v>6.4999999999999996E-6</v>
      </c>
      <c r="F82" s="9"/>
      <c r="G82" s="9"/>
      <c r="H82" s="9"/>
      <c r="I82" s="9"/>
      <c r="J82" s="9"/>
      <c r="K82" s="9"/>
      <c r="L82" s="9"/>
      <c r="M82" s="9"/>
    </row>
    <row r="83" spans="1:13" s="6" customFormat="1" hidden="1" outlineLevel="4" x14ac:dyDescent="0.2">
      <c r="A83" s="11" t="s">
        <v>8</v>
      </c>
      <c r="B83" s="9">
        <v>0.61717751558</v>
      </c>
      <c r="C83" s="9">
        <v>8.5095000049999994E-2</v>
      </c>
      <c r="D83" s="9">
        <v>7.7683500099999997E-2</v>
      </c>
      <c r="E83" s="9">
        <v>7.7683500099999997E-2</v>
      </c>
      <c r="F83" s="9">
        <v>7.7683500099999997E-2</v>
      </c>
      <c r="G83" s="9">
        <v>7.7683500099999997E-2</v>
      </c>
      <c r="H83" s="9">
        <v>7.7683500099999997E-2</v>
      </c>
      <c r="I83" s="9">
        <v>7.6860000040000001E-2</v>
      </c>
      <c r="J83" s="9">
        <v>7.6860000040000001E-2</v>
      </c>
      <c r="K83" s="9">
        <v>7.6860000040000001E-2</v>
      </c>
      <c r="L83" s="9">
        <v>7.6860000040000001E-2</v>
      </c>
      <c r="M83" s="9">
        <v>8.235000009E-2</v>
      </c>
    </row>
    <row r="84" spans="1:13" s="6" customFormat="1" hidden="1" outlineLevel="3" collapsed="1" x14ac:dyDescent="0.2">
      <c r="A84" s="10" t="s">
        <v>13</v>
      </c>
      <c r="B84" s="9">
        <f t="shared" ref="B84:M84" si="31">SUM(B85:B86)</f>
        <v>39.468145832619996</v>
      </c>
      <c r="C84" s="9">
        <f t="shared" si="31"/>
        <v>36.439705076530004</v>
      </c>
      <c r="D84" s="9">
        <f t="shared" si="31"/>
        <v>30.10533904004</v>
      </c>
      <c r="E84" s="9">
        <f t="shared" si="31"/>
        <v>24.45282039196</v>
      </c>
      <c r="F84" s="9">
        <f t="shared" si="31"/>
        <v>21.4249227884</v>
      </c>
      <c r="G84" s="9">
        <f t="shared" si="31"/>
        <v>15.181927560210001</v>
      </c>
      <c r="H84" s="9">
        <f t="shared" si="31"/>
        <v>13.457879357039999</v>
      </c>
      <c r="I84" s="9">
        <f t="shared" si="31"/>
        <v>10.700991584340001</v>
      </c>
      <c r="J84" s="9">
        <f t="shared" si="31"/>
        <v>7.6033090030499997</v>
      </c>
      <c r="K84" s="9">
        <f t="shared" si="31"/>
        <v>2.6400920010600002</v>
      </c>
      <c r="L84" s="9">
        <f t="shared" si="31"/>
        <v>0</v>
      </c>
      <c r="M84" s="9">
        <f t="shared" si="31"/>
        <v>0</v>
      </c>
    </row>
    <row r="85" spans="1:13" s="6" customFormat="1" hidden="1" outlineLevel="4" x14ac:dyDescent="0.2">
      <c r="A85" s="11" t="s">
        <v>7</v>
      </c>
      <c r="B85" s="9">
        <v>6.2433086681900001</v>
      </c>
      <c r="C85" s="9">
        <v>5.6693508911499997</v>
      </c>
      <c r="D85" s="9">
        <v>4.9295648390600002</v>
      </c>
      <c r="E85" s="9">
        <v>2.1676180997399999</v>
      </c>
      <c r="F85" s="9">
        <v>2.00665136316</v>
      </c>
      <c r="G85" s="9">
        <v>1.8811256429200001</v>
      </c>
      <c r="H85" s="9">
        <v>1.8597469419599999</v>
      </c>
      <c r="I85" s="9">
        <v>1.8258004999999999E-4</v>
      </c>
      <c r="J85" s="9"/>
      <c r="K85" s="9"/>
      <c r="L85" s="9"/>
      <c r="M85" s="9"/>
    </row>
    <row r="86" spans="1:13" s="6" customFormat="1" hidden="1" outlineLevel="4" x14ac:dyDescent="0.2">
      <c r="A86" s="11" t="s">
        <v>8</v>
      </c>
      <c r="B86" s="9">
        <v>33.224837164429999</v>
      </c>
      <c r="C86" s="9">
        <v>30.77035418538</v>
      </c>
      <c r="D86" s="9">
        <v>25.175774200980001</v>
      </c>
      <c r="E86" s="9">
        <v>22.285202292219999</v>
      </c>
      <c r="F86" s="9">
        <v>19.41827142524</v>
      </c>
      <c r="G86" s="9">
        <v>13.30080191729</v>
      </c>
      <c r="H86" s="9">
        <v>11.59813241508</v>
      </c>
      <c r="I86" s="9">
        <v>10.700809004290001</v>
      </c>
      <c r="J86" s="9">
        <v>7.6033090030499997</v>
      </c>
      <c r="K86" s="9">
        <v>2.6400920010600002</v>
      </c>
      <c r="L86" s="9"/>
      <c r="M86" s="9"/>
    </row>
    <row r="87" spans="1:13" s="6" customFormat="1" hidden="1" outlineLevel="3" collapsed="1" x14ac:dyDescent="0.2">
      <c r="A87" s="10" t="s">
        <v>14</v>
      </c>
      <c r="B87" s="9">
        <f t="shared" ref="B87:M87" si="32">SUM(B88:B91)</f>
        <v>0.49283233485</v>
      </c>
      <c r="C87" s="9">
        <f t="shared" si="32"/>
        <v>0.5065315696699999</v>
      </c>
      <c r="D87" s="9">
        <f t="shared" si="32"/>
        <v>0.41265963178999998</v>
      </c>
      <c r="E87" s="9">
        <f t="shared" si="32"/>
        <v>0.36250902294999998</v>
      </c>
      <c r="F87" s="9">
        <f t="shared" si="32"/>
        <v>0.30396572205</v>
      </c>
      <c r="G87" s="9">
        <f t="shared" si="32"/>
        <v>0.24303418474000002</v>
      </c>
      <c r="H87" s="9">
        <f t="shared" si="32"/>
        <v>0.18276435768999999</v>
      </c>
      <c r="I87" s="9">
        <f t="shared" si="32"/>
        <v>0.12692676592999999</v>
      </c>
      <c r="J87" s="9">
        <f t="shared" si="32"/>
        <v>9.5142735640000003E-2</v>
      </c>
      <c r="K87" s="9">
        <f t="shared" si="32"/>
        <v>7.7253714309999999E-2</v>
      </c>
      <c r="L87" s="9">
        <f t="shared" si="32"/>
        <v>5.9577406499999999E-2</v>
      </c>
      <c r="M87" s="9">
        <f t="shared" si="32"/>
        <v>4.6304483930000001E-2</v>
      </c>
    </row>
    <row r="88" spans="1:13" s="6" customFormat="1" hidden="1" outlineLevel="4" x14ac:dyDescent="0.2">
      <c r="A88" s="11" t="s">
        <v>7</v>
      </c>
      <c r="B88" s="9">
        <v>0.41425565600999997</v>
      </c>
      <c r="C88" s="9">
        <v>0.43401181841999997</v>
      </c>
      <c r="D88" s="9">
        <v>0.35462100662000001</v>
      </c>
      <c r="E88" s="9">
        <v>0.30934190052999999</v>
      </c>
      <c r="F88" s="9">
        <v>0.25702754095000002</v>
      </c>
      <c r="G88" s="9">
        <v>0.20260643612000001</v>
      </c>
      <c r="H88" s="9">
        <v>0.1487144131</v>
      </c>
      <c r="I88" s="9">
        <v>9.9547969609999995E-2</v>
      </c>
      <c r="J88" s="9">
        <v>7.4012063350000004E-2</v>
      </c>
      <c r="K88" s="9">
        <v>6.2495306510000001E-2</v>
      </c>
      <c r="L88" s="9">
        <v>5.1129192910000003E-2</v>
      </c>
      <c r="M88" s="9">
        <v>4.2597286579999998E-2</v>
      </c>
    </row>
    <row r="89" spans="1:13" s="6" customFormat="1" hidden="1" outlineLevel="4" x14ac:dyDescent="0.2">
      <c r="A89" s="11" t="s">
        <v>11</v>
      </c>
      <c r="B89" s="9">
        <v>6.0351628700000002E-3</v>
      </c>
      <c r="C89" s="9">
        <v>2.71732478E-3</v>
      </c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s="6" customFormat="1" hidden="1" outlineLevel="4" x14ac:dyDescent="0.2">
      <c r="A90" s="11" t="s">
        <v>12</v>
      </c>
      <c r="B90" s="9">
        <v>7.2541515969999998E-2</v>
      </c>
      <c r="C90" s="9">
        <v>6.9802426469999998E-2</v>
      </c>
      <c r="D90" s="9">
        <v>5.8038625169999997E-2</v>
      </c>
      <c r="E90" s="9">
        <v>5.3167122419999997E-2</v>
      </c>
      <c r="F90" s="9">
        <v>4.6938181099999997E-2</v>
      </c>
      <c r="G90" s="9">
        <v>4.0427748620000002E-2</v>
      </c>
      <c r="H90" s="9">
        <v>3.4049944589999999E-2</v>
      </c>
      <c r="I90" s="9">
        <v>2.7378796319999999E-2</v>
      </c>
      <c r="J90" s="9">
        <v>2.1130672289999999E-2</v>
      </c>
      <c r="K90" s="9">
        <v>1.47584078E-2</v>
      </c>
      <c r="L90" s="9">
        <v>8.4482135899999998E-3</v>
      </c>
      <c r="M90" s="9">
        <v>3.7071973500000001E-3</v>
      </c>
    </row>
    <row r="91" spans="1:13" s="6" customFormat="1" hidden="1" outlineLevel="4" x14ac:dyDescent="0.2">
      <c r="A91" s="11" t="s">
        <v>8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s="6" customFormat="1" hidden="1" outlineLevel="3" collapsed="1" x14ac:dyDescent="0.2">
      <c r="A92" s="10" t="s">
        <v>15</v>
      </c>
      <c r="B92" s="9">
        <f t="shared" ref="B92:M92" si="33">SUM(B93:B95)</f>
        <v>8.4128036547900003</v>
      </c>
      <c r="C92" s="9">
        <f t="shared" si="33"/>
        <v>6.7195101378099995</v>
      </c>
      <c r="D92" s="9">
        <f t="shared" si="33"/>
        <v>5.0219741606799992</v>
      </c>
      <c r="E92" s="9">
        <f t="shared" si="33"/>
        <v>4.1627507387999998</v>
      </c>
      <c r="F92" s="9">
        <f t="shared" si="33"/>
        <v>3.7908004093500001</v>
      </c>
      <c r="G92" s="9">
        <f t="shared" si="33"/>
        <v>3.3957375663400002</v>
      </c>
      <c r="H92" s="9">
        <f t="shared" si="33"/>
        <v>2.6376439518299999</v>
      </c>
      <c r="I92" s="9">
        <f t="shared" si="33"/>
        <v>5.3986008542100006</v>
      </c>
      <c r="J92" s="9">
        <f t="shared" si="33"/>
        <v>6.67638404674</v>
      </c>
      <c r="K92" s="9">
        <f t="shared" si="33"/>
        <v>6.11304868693</v>
      </c>
      <c r="L92" s="9">
        <f t="shared" si="33"/>
        <v>5.6842923511599999</v>
      </c>
      <c r="M92" s="9">
        <f t="shared" si="33"/>
        <v>5.8973298223500006</v>
      </c>
    </row>
    <row r="93" spans="1:13" s="6" customFormat="1" hidden="1" outlineLevel="4" x14ac:dyDescent="0.2">
      <c r="A93" s="11" t="s">
        <v>7</v>
      </c>
      <c r="B93" s="9">
        <v>2.0027492439199999</v>
      </c>
      <c r="C93" s="9">
        <v>1.73193630122</v>
      </c>
      <c r="D93" s="9">
        <v>1.6012732374600001</v>
      </c>
      <c r="E93" s="9">
        <v>1.5784723359099999</v>
      </c>
      <c r="F93" s="9">
        <v>1.53200651012</v>
      </c>
      <c r="G93" s="9">
        <v>1.47960609387</v>
      </c>
      <c r="H93" s="9">
        <v>1.06392470455</v>
      </c>
      <c r="I93" s="9">
        <v>1.2827380511799999</v>
      </c>
      <c r="J93" s="9">
        <v>1.1930453113699999</v>
      </c>
      <c r="K93" s="9">
        <v>1.04507507534</v>
      </c>
      <c r="L93" s="9">
        <v>0.73280336870999996</v>
      </c>
      <c r="M93" s="9">
        <v>0.71171019965000004</v>
      </c>
    </row>
    <row r="94" spans="1:13" s="6" customFormat="1" hidden="1" outlineLevel="4" x14ac:dyDescent="0.2">
      <c r="A94" s="11" t="s">
        <v>8</v>
      </c>
      <c r="B94" s="9">
        <v>3.27096064883</v>
      </c>
      <c r="C94" s="9">
        <v>3.16925937727</v>
      </c>
      <c r="D94" s="9">
        <v>2.7494168289899998</v>
      </c>
      <c r="E94" s="9">
        <v>2.4830227577900001</v>
      </c>
      <c r="F94" s="9">
        <v>2.1887362962900001</v>
      </c>
      <c r="G94" s="9">
        <v>1.8462109639299999</v>
      </c>
      <c r="H94" s="9">
        <v>1.50378703272</v>
      </c>
      <c r="I94" s="9">
        <v>1.48502330593</v>
      </c>
      <c r="J94" s="9">
        <v>1.46334515154</v>
      </c>
      <c r="K94" s="9">
        <v>1.0600566581999999</v>
      </c>
      <c r="L94" s="9">
        <v>0.94090809884000004</v>
      </c>
      <c r="M94" s="9">
        <v>0.88856867339000001</v>
      </c>
    </row>
    <row r="95" spans="1:13" s="6" customFormat="1" hidden="1" outlineLevel="4" x14ac:dyDescent="0.2">
      <c r="A95" s="11" t="s">
        <v>16</v>
      </c>
      <c r="B95" s="9">
        <v>3.1390937620399999</v>
      </c>
      <c r="C95" s="9">
        <v>1.81831445932</v>
      </c>
      <c r="D95" s="9">
        <v>0.67128409423000002</v>
      </c>
      <c r="E95" s="9">
        <v>0.1012556451</v>
      </c>
      <c r="F95" s="9">
        <v>7.0057602940000005E-2</v>
      </c>
      <c r="G95" s="9">
        <v>6.9920508539999995E-2</v>
      </c>
      <c r="H95" s="9">
        <v>6.9932214559999997E-2</v>
      </c>
      <c r="I95" s="9">
        <v>2.6308394971000002</v>
      </c>
      <c r="J95" s="9">
        <v>4.0199935838299998</v>
      </c>
      <c r="K95" s="9">
        <v>4.0079169533899996</v>
      </c>
      <c r="L95" s="9">
        <v>4.0105808836100003</v>
      </c>
      <c r="M95" s="9">
        <v>4.29705094931</v>
      </c>
    </row>
    <row r="96" spans="1:13" s="16" customFormat="1" outlineLevel="2" collapsed="1" x14ac:dyDescent="0.2">
      <c r="A96" s="21" t="s">
        <v>9</v>
      </c>
      <c r="B96" s="22">
        <f t="shared" ref="B96:M96" si="34">B97+B100+B105</f>
        <v>172.41155820884001</v>
      </c>
      <c r="C96" s="22">
        <f t="shared" si="34"/>
        <v>139.16283582032</v>
      </c>
      <c r="D96" s="22">
        <f t="shared" si="34"/>
        <v>144.61678107080999</v>
      </c>
      <c r="E96" s="22">
        <f t="shared" si="34"/>
        <v>82.672519573230005</v>
      </c>
      <c r="F96" s="22">
        <f t="shared" si="34"/>
        <v>83.089317703909998</v>
      </c>
      <c r="G96" s="22">
        <f t="shared" si="34"/>
        <v>108.80673458768001</v>
      </c>
      <c r="H96" s="22">
        <f t="shared" si="34"/>
        <v>72.344815556919997</v>
      </c>
      <c r="I96" s="22">
        <f t="shared" si="34"/>
        <v>86.717161854970001</v>
      </c>
      <c r="J96" s="22">
        <f t="shared" si="34"/>
        <v>63.354328944819997</v>
      </c>
      <c r="K96" s="22">
        <f t="shared" si="34"/>
        <v>108.20313930172</v>
      </c>
      <c r="L96" s="22">
        <f t="shared" si="34"/>
        <v>17.233825602869999</v>
      </c>
      <c r="M96" s="22">
        <f t="shared" si="34"/>
        <v>57.602118517640008</v>
      </c>
    </row>
    <row r="97" spans="1:13" s="6" customFormat="1" hidden="1" outlineLevel="3" collapsed="1" x14ac:dyDescent="0.2">
      <c r="A97" s="10" t="s">
        <v>13</v>
      </c>
      <c r="B97" s="9">
        <f t="shared" ref="B97:M97" si="35">SUM(B98:B99)</f>
        <v>76.576686812120002</v>
      </c>
      <c r="C97" s="9">
        <f t="shared" si="35"/>
        <v>51.757314033</v>
      </c>
      <c r="D97" s="9">
        <f t="shared" si="35"/>
        <v>81.990154406569999</v>
      </c>
      <c r="E97" s="9">
        <f t="shared" si="35"/>
        <v>41.384836223329998</v>
      </c>
      <c r="F97" s="9">
        <f t="shared" si="35"/>
        <v>49.11061808585</v>
      </c>
      <c r="G97" s="9">
        <f t="shared" si="35"/>
        <v>50.583295936280003</v>
      </c>
      <c r="H97" s="9">
        <f t="shared" si="35"/>
        <v>42.690299196589997</v>
      </c>
      <c r="I97" s="9">
        <f t="shared" si="35"/>
        <v>42.059437966920001</v>
      </c>
      <c r="J97" s="9">
        <f t="shared" si="35"/>
        <v>42.000000016800001</v>
      </c>
      <c r="K97" s="9">
        <f t="shared" si="35"/>
        <v>72.80000002912</v>
      </c>
      <c r="L97" s="9">
        <f t="shared" si="35"/>
        <v>0</v>
      </c>
      <c r="M97" s="9">
        <f t="shared" si="35"/>
        <v>0</v>
      </c>
    </row>
    <row r="98" spans="1:13" s="6" customFormat="1" hidden="1" outlineLevel="4" x14ac:dyDescent="0.2">
      <c r="A98" s="11" t="s">
        <v>7</v>
      </c>
      <c r="B98" s="9">
        <v>15.15841021368</v>
      </c>
      <c r="C98" s="9">
        <v>10.561817012400001</v>
      </c>
      <c r="D98" s="9">
        <v>44.692452358079997</v>
      </c>
      <c r="E98" s="9">
        <v>4.3921798752400001</v>
      </c>
      <c r="F98" s="9">
        <v>3.8306180269899999</v>
      </c>
      <c r="G98" s="9">
        <v>1.0582958719</v>
      </c>
      <c r="H98" s="9">
        <v>42.690299196589997</v>
      </c>
      <c r="I98" s="9">
        <v>5.9437950119999999E-2</v>
      </c>
      <c r="J98" s="9"/>
      <c r="K98" s="9"/>
      <c r="L98" s="9"/>
      <c r="M98" s="9"/>
    </row>
    <row r="99" spans="1:13" s="6" customFormat="1" hidden="1" outlineLevel="4" x14ac:dyDescent="0.2">
      <c r="A99" s="11" t="s">
        <v>8</v>
      </c>
      <c r="B99" s="9">
        <v>61.418276598440002</v>
      </c>
      <c r="C99" s="9">
        <v>41.195497020600001</v>
      </c>
      <c r="D99" s="9">
        <v>37.297702048490002</v>
      </c>
      <c r="E99" s="9">
        <v>36.992656348090001</v>
      </c>
      <c r="F99" s="9">
        <v>45.280000058859997</v>
      </c>
      <c r="G99" s="9">
        <v>49.525000064380002</v>
      </c>
      <c r="H99" s="9"/>
      <c r="I99" s="9">
        <v>42.000000016800001</v>
      </c>
      <c r="J99" s="9">
        <v>42.000000016800001</v>
      </c>
      <c r="K99" s="9">
        <v>72.80000002912</v>
      </c>
      <c r="L99" s="9"/>
      <c r="M99" s="9"/>
    </row>
    <row r="100" spans="1:13" s="6" customFormat="1" hidden="1" outlineLevel="3" collapsed="1" x14ac:dyDescent="0.2">
      <c r="A100" s="10" t="s">
        <v>14</v>
      </c>
      <c r="B100" s="9">
        <f t="shared" ref="B100:M100" si="36">SUM(B101:B104)</f>
        <v>3.1752468418799999</v>
      </c>
      <c r="C100" s="9">
        <f t="shared" si="36"/>
        <v>3.9586526469200001</v>
      </c>
      <c r="D100" s="9">
        <f t="shared" si="36"/>
        <v>3.5315181658300001</v>
      </c>
      <c r="E100" s="9">
        <f t="shared" si="36"/>
        <v>4.5510732237900005</v>
      </c>
      <c r="F100" s="9">
        <f t="shared" si="36"/>
        <v>4.7711880921200001</v>
      </c>
      <c r="G100" s="9">
        <f t="shared" si="36"/>
        <v>4.6256731959400001</v>
      </c>
      <c r="H100" s="9">
        <f t="shared" si="36"/>
        <v>4.6256731986599995</v>
      </c>
      <c r="I100" s="9">
        <f t="shared" si="36"/>
        <v>3.9377693031799996</v>
      </c>
      <c r="J100" s="9">
        <f t="shared" si="36"/>
        <v>3.45781634116</v>
      </c>
      <c r="K100" s="9">
        <f t="shared" si="36"/>
        <v>3.4727294115399996</v>
      </c>
      <c r="L100" s="9">
        <f t="shared" si="36"/>
        <v>3.4019506583800001</v>
      </c>
      <c r="M100" s="9">
        <f t="shared" si="36"/>
        <v>3.41152745629</v>
      </c>
    </row>
    <row r="101" spans="1:13" s="6" customFormat="1" hidden="1" outlineLevel="4" x14ac:dyDescent="0.2">
      <c r="A101" s="11" t="s">
        <v>7</v>
      </c>
      <c r="B101" s="9">
        <v>1.7820899271599999</v>
      </c>
      <c r="C101" s="9">
        <v>2.1198282158800001</v>
      </c>
      <c r="D101" s="9">
        <v>1.9157747056700001</v>
      </c>
      <c r="E101" s="9">
        <v>2.41558285237</v>
      </c>
      <c r="F101" s="9">
        <v>2.6356977207000001</v>
      </c>
      <c r="G101" s="9">
        <v>2.4901828245200002</v>
      </c>
      <c r="H101" s="9">
        <v>2.49018282724</v>
      </c>
      <c r="I101" s="9">
        <v>1.8249166407599999</v>
      </c>
      <c r="J101" s="9">
        <v>1.3449636787399999</v>
      </c>
      <c r="K101" s="9">
        <v>1.3598767491199999</v>
      </c>
      <c r="L101" s="9">
        <v>1.3817874936000001</v>
      </c>
      <c r="M101" s="9">
        <v>1.48048660154</v>
      </c>
    </row>
    <row r="102" spans="1:13" s="6" customFormat="1" hidden="1" outlineLevel="4" x14ac:dyDescent="0.2">
      <c r="A102" s="11" t="s">
        <v>11</v>
      </c>
      <c r="B102" s="9">
        <v>0.21605917395999999</v>
      </c>
      <c r="C102" s="9">
        <v>0.22781749352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s="6" customFormat="1" hidden="1" outlineLevel="4" x14ac:dyDescent="0.2">
      <c r="A103" s="11" t="s">
        <v>12</v>
      </c>
      <c r="B103" s="9">
        <v>1.1770977407600001</v>
      </c>
      <c r="C103" s="9">
        <v>1.61100693752</v>
      </c>
      <c r="D103" s="9">
        <v>1.61574346016</v>
      </c>
      <c r="E103" s="9">
        <v>2.13549037142</v>
      </c>
      <c r="F103" s="9">
        <v>2.13549037142</v>
      </c>
      <c r="G103" s="9">
        <v>2.13549037142</v>
      </c>
      <c r="H103" s="9">
        <v>2.13549037142</v>
      </c>
      <c r="I103" s="9">
        <v>2.1128526624199999</v>
      </c>
      <c r="J103" s="9">
        <v>2.1128526624199999</v>
      </c>
      <c r="K103" s="9">
        <v>2.1128526624199999</v>
      </c>
      <c r="L103" s="9">
        <v>2.02016316478</v>
      </c>
      <c r="M103" s="9">
        <v>1.93104085475</v>
      </c>
    </row>
    <row r="104" spans="1:13" s="6" customFormat="1" hidden="1" outlineLevel="4" x14ac:dyDescent="0.2">
      <c r="A104" s="11" t="s">
        <v>8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s="6" customFormat="1" hidden="1" outlineLevel="3" collapsed="1" x14ac:dyDescent="0.2">
      <c r="A105" s="10" t="s">
        <v>15</v>
      </c>
      <c r="B105" s="9">
        <f t="shared" ref="B105:M105" si="37">SUM(B106:B108)</f>
        <v>92.659624554840008</v>
      </c>
      <c r="C105" s="9">
        <f t="shared" si="37"/>
        <v>83.446869140399997</v>
      </c>
      <c r="D105" s="9">
        <f t="shared" si="37"/>
        <v>59.095108498409999</v>
      </c>
      <c r="E105" s="9">
        <f t="shared" si="37"/>
        <v>36.736610126110001</v>
      </c>
      <c r="F105" s="9">
        <f t="shared" si="37"/>
        <v>29.207511525939999</v>
      </c>
      <c r="G105" s="9">
        <f t="shared" si="37"/>
        <v>53.597765455459999</v>
      </c>
      <c r="H105" s="9">
        <f t="shared" si="37"/>
        <v>25.02884316167</v>
      </c>
      <c r="I105" s="9">
        <f t="shared" si="37"/>
        <v>40.719954584870003</v>
      </c>
      <c r="J105" s="9">
        <f t="shared" si="37"/>
        <v>17.896512586859998</v>
      </c>
      <c r="K105" s="9">
        <f t="shared" si="37"/>
        <v>31.930409861060003</v>
      </c>
      <c r="L105" s="9">
        <f t="shared" si="37"/>
        <v>13.83187494449</v>
      </c>
      <c r="M105" s="9">
        <f t="shared" si="37"/>
        <v>54.190591061350005</v>
      </c>
    </row>
    <row r="106" spans="1:13" s="6" customFormat="1" hidden="1" outlineLevel="4" x14ac:dyDescent="0.2">
      <c r="A106" s="11" t="s">
        <v>7</v>
      </c>
      <c r="B106" s="9">
        <v>28.972567145269998</v>
      </c>
      <c r="C106" s="9">
        <v>11.67066384608</v>
      </c>
      <c r="D106" s="9">
        <v>10.73555517772</v>
      </c>
      <c r="E106" s="9">
        <v>14.47167106523</v>
      </c>
      <c r="F106" s="9">
        <v>13.13793560599</v>
      </c>
      <c r="G106" s="9">
        <v>38.186723646440001</v>
      </c>
      <c r="H106" s="9">
        <v>11.965772338860001</v>
      </c>
      <c r="I106" s="9">
        <v>30.282131282640002</v>
      </c>
      <c r="J106" s="9">
        <v>9.8715312732400005</v>
      </c>
      <c r="K106" s="9">
        <v>26.371371280280002</v>
      </c>
      <c r="L106" s="9">
        <v>9.4164498984500007</v>
      </c>
      <c r="M106" s="9">
        <v>49.605053509370002</v>
      </c>
    </row>
    <row r="107" spans="1:13" s="6" customFormat="1" hidden="1" outlineLevel="4" x14ac:dyDescent="0.2">
      <c r="A107" s="11" t="s">
        <v>8</v>
      </c>
      <c r="B107" s="9">
        <v>16.537615355450001</v>
      </c>
      <c r="C107" s="9">
        <v>17.753125298330001</v>
      </c>
      <c r="D107" s="9">
        <v>16.396825779130001</v>
      </c>
      <c r="E107" s="9">
        <v>16.92738217894</v>
      </c>
      <c r="F107" s="9">
        <v>16.069575919950001</v>
      </c>
      <c r="G107" s="9">
        <v>15.41104180902</v>
      </c>
      <c r="H107" s="9">
        <v>13.063070822809999</v>
      </c>
      <c r="I107" s="9">
        <v>10.437823302230001</v>
      </c>
      <c r="J107" s="9">
        <v>8.0249813136199997</v>
      </c>
      <c r="K107" s="9">
        <v>5.5590385807800002</v>
      </c>
      <c r="L107" s="9">
        <v>4.4154250460400002</v>
      </c>
      <c r="M107" s="9">
        <v>4.5855375519799999</v>
      </c>
    </row>
    <row r="108" spans="1:13" s="6" customFormat="1" hidden="1" outlineLevel="4" x14ac:dyDescent="0.2">
      <c r="A108" s="11" t="s">
        <v>16</v>
      </c>
      <c r="B108" s="9">
        <v>47.149442054120001</v>
      </c>
      <c r="C108" s="9">
        <v>54.023079995990003</v>
      </c>
      <c r="D108" s="9">
        <v>31.96272754156</v>
      </c>
      <c r="E108" s="9">
        <v>5.3375568819400003</v>
      </c>
      <c r="F108" s="9"/>
      <c r="G108" s="9"/>
      <c r="H108" s="9"/>
      <c r="I108" s="9"/>
      <c r="J108" s="9"/>
      <c r="K108" s="9"/>
      <c r="L108" s="9"/>
      <c r="M108" s="9"/>
    </row>
    <row r="109" spans="1:13" s="6" customFormat="1" x14ac:dyDescent="0.2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1" spans="1:13" s="13" customFormat="1" x14ac:dyDescent="0.2">
      <c r="A111" s="12"/>
      <c r="B111" s="12">
        <v>2036</v>
      </c>
      <c r="C111" s="12">
        <v>2037</v>
      </c>
      <c r="D111" s="12">
        <v>2038</v>
      </c>
      <c r="E111" s="12">
        <v>2039</v>
      </c>
      <c r="F111" s="12">
        <v>2040</v>
      </c>
      <c r="G111" s="12">
        <v>2041</v>
      </c>
      <c r="H111" s="12">
        <v>2042</v>
      </c>
      <c r="I111" s="12">
        <v>2043</v>
      </c>
      <c r="J111" s="12">
        <v>2044</v>
      </c>
      <c r="K111" s="12">
        <v>2045</v>
      </c>
      <c r="L111" s="12">
        <v>2046</v>
      </c>
      <c r="M111" s="12">
        <v>2047</v>
      </c>
    </row>
    <row r="112" spans="1:13" s="16" customFormat="1" x14ac:dyDescent="0.2">
      <c r="A112" s="14" t="s">
        <v>0</v>
      </c>
      <c r="B112" s="15">
        <f t="shared" ref="B112:M112" si="38">B113+B130</f>
        <v>85.310868775469999</v>
      </c>
      <c r="C112" s="15">
        <f t="shared" si="38"/>
        <v>82.35525468438</v>
      </c>
      <c r="D112" s="15">
        <f t="shared" si="38"/>
        <v>36.069854971120002</v>
      </c>
      <c r="E112" s="15">
        <f t="shared" si="38"/>
        <v>33.261138936899997</v>
      </c>
      <c r="F112" s="15">
        <f t="shared" si="38"/>
        <v>30.808560670449999</v>
      </c>
      <c r="G112" s="15">
        <f t="shared" si="38"/>
        <v>26.631951019140001</v>
      </c>
      <c r="H112" s="15">
        <f t="shared" si="38"/>
        <v>24.345190217280003</v>
      </c>
      <c r="I112" s="15">
        <f t="shared" si="38"/>
        <v>23.045667728230001</v>
      </c>
      <c r="J112" s="15">
        <f t="shared" si="38"/>
        <v>22.027450814440002</v>
      </c>
      <c r="K112" s="15">
        <f t="shared" si="38"/>
        <v>21.08658761429</v>
      </c>
      <c r="L112" s="15">
        <f t="shared" si="38"/>
        <v>19.52104364553</v>
      </c>
      <c r="M112" s="15">
        <f t="shared" si="38"/>
        <v>18.493885746810001</v>
      </c>
    </row>
    <row r="113" spans="1:13" s="16" customFormat="1" outlineLevel="1" x14ac:dyDescent="0.2">
      <c r="A113" s="17" t="s">
        <v>1</v>
      </c>
      <c r="B113" s="18">
        <f t="shared" ref="B113:M113" si="39">B114+B123</f>
        <v>43.133085709999996</v>
      </c>
      <c r="C113" s="18">
        <f t="shared" si="39"/>
        <v>43.879157751999998</v>
      </c>
      <c r="D113" s="18">
        <f t="shared" si="39"/>
        <v>20.808120184</v>
      </c>
      <c r="E113" s="18">
        <f t="shared" si="39"/>
        <v>19.937082616000001</v>
      </c>
      <c r="F113" s="18">
        <f t="shared" si="39"/>
        <v>19.066045047999999</v>
      </c>
      <c r="G113" s="18">
        <f t="shared" si="39"/>
        <v>18.195007480000001</v>
      </c>
      <c r="H113" s="18">
        <f t="shared" si="39"/>
        <v>17.323969912000003</v>
      </c>
      <c r="I113" s="18">
        <f t="shared" si="39"/>
        <v>16.452932344000001</v>
      </c>
      <c r="J113" s="18">
        <f t="shared" si="39"/>
        <v>15.581894776</v>
      </c>
      <c r="K113" s="18">
        <f t="shared" si="39"/>
        <v>14.710857208</v>
      </c>
      <c r="L113" s="18">
        <f t="shared" si="39"/>
        <v>13.83981964</v>
      </c>
      <c r="M113" s="18">
        <f t="shared" si="39"/>
        <v>12.968789072</v>
      </c>
    </row>
    <row r="114" spans="1:13" s="16" customFormat="1" outlineLevel="2" collapsed="1" x14ac:dyDescent="0.2">
      <c r="A114" s="21" t="s">
        <v>2</v>
      </c>
      <c r="B114" s="22">
        <f t="shared" ref="B114:M114" si="40">B115+B117+B119</f>
        <v>14.212041709999999</v>
      </c>
      <c r="C114" s="22">
        <f t="shared" si="40"/>
        <v>11.781413752000001</v>
      </c>
      <c r="D114" s="22">
        <f t="shared" si="40"/>
        <v>8.7103761839999994</v>
      </c>
      <c r="E114" s="22">
        <f t="shared" si="40"/>
        <v>7.839338616</v>
      </c>
      <c r="F114" s="22">
        <f t="shared" si="40"/>
        <v>6.9683010479999998</v>
      </c>
      <c r="G114" s="22">
        <f t="shared" si="40"/>
        <v>6.0972634799999996</v>
      </c>
      <c r="H114" s="22">
        <f t="shared" si="40"/>
        <v>5.2262259120000003</v>
      </c>
      <c r="I114" s="22">
        <f t="shared" si="40"/>
        <v>4.3551883440000001</v>
      </c>
      <c r="J114" s="22">
        <f t="shared" si="40"/>
        <v>3.4841507759999999</v>
      </c>
      <c r="K114" s="22">
        <f t="shared" si="40"/>
        <v>2.6131132080000001</v>
      </c>
      <c r="L114" s="22">
        <f t="shared" si="40"/>
        <v>1.7420756399999999</v>
      </c>
      <c r="M114" s="22">
        <f t="shared" si="40"/>
        <v>0.87103807200000005</v>
      </c>
    </row>
    <row r="115" spans="1:13" s="6" customFormat="1" hidden="1" outlineLevel="3" collapsed="1" x14ac:dyDescent="0.2">
      <c r="A115" s="10" t="s">
        <v>3</v>
      </c>
      <c r="B115" s="9">
        <f t="shared" ref="B115:M115" si="41">SUM(B116:B116)</f>
        <v>0</v>
      </c>
      <c r="C115" s="9">
        <f t="shared" si="41"/>
        <v>0</v>
      </c>
      <c r="D115" s="9">
        <f t="shared" si="41"/>
        <v>0</v>
      </c>
      <c r="E115" s="9">
        <f t="shared" si="41"/>
        <v>0</v>
      </c>
      <c r="F115" s="9">
        <f t="shared" si="41"/>
        <v>0</v>
      </c>
      <c r="G115" s="9">
        <f t="shared" si="41"/>
        <v>0</v>
      </c>
      <c r="H115" s="9">
        <f t="shared" si="41"/>
        <v>0</v>
      </c>
      <c r="I115" s="9">
        <f t="shared" si="41"/>
        <v>0</v>
      </c>
      <c r="J115" s="9">
        <f t="shared" si="41"/>
        <v>0</v>
      </c>
      <c r="K115" s="9">
        <f t="shared" si="41"/>
        <v>0</v>
      </c>
      <c r="L115" s="9">
        <f t="shared" si="41"/>
        <v>0</v>
      </c>
      <c r="M115" s="9">
        <f t="shared" si="41"/>
        <v>0</v>
      </c>
    </row>
    <row r="116" spans="1:13" s="6" customFormat="1" hidden="1" outlineLevel="4" x14ac:dyDescent="0.2">
      <c r="A116" s="11" t="s">
        <v>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6" customFormat="1" hidden="1" outlineLevel="3" collapsed="1" x14ac:dyDescent="0.2">
      <c r="A117" s="10" t="s">
        <v>5</v>
      </c>
      <c r="B117" s="9">
        <f t="shared" ref="B117:M117" si="42">SUM(B118:B118)</f>
        <v>0</v>
      </c>
      <c r="C117" s="9">
        <f t="shared" si="42"/>
        <v>0</v>
      </c>
      <c r="D117" s="9">
        <f t="shared" si="42"/>
        <v>0</v>
      </c>
      <c r="E117" s="9">
        <f t="shared" si="42"/>
        <v>0</v>
      </c>
      <c r="F117" s="9">
        <f t="shared" si="42"/>
        <v>0</v>
      </c>
      <c r="G117" s="9">
        <f t="shared" si="42"/>
        <v>0</v>
      </c>
      <c r="H117" s="9">
        <f t="shared" si="42"/>
        <v>0</v>
      </c>
      <c r="I117" s="9">
        <f t="shared" si="42"/>
        <v>0</v>
      </c>
      <c r="J117" s="9">
        <f t="shared" si="42"/>
        <v>0</v>
      </c>
      <c r="K117" s="9">
        <f t="shared" si="42"/>
        <v>0</v>
      </c>
      <c r="L117" s="9">
        <f t="shared" si="42"/>
        <v>0</v>
      </c>
      <c r="M117" s="9">
        <f t="shared" si="42"/>
        <v>0</v>
      </c>
    </row>
    <row r="118" spans="1:13" s="6" customFormat="1" hidden="1" outlineLevel="4" x14ac:dyDescent="0.2">
      <c r="A118" s="11" t="s">
        <v>4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s="6" customFormat="1" hidden="1" outlineLevel="3" collapsed="1" x14ac:dyDescent="0.2">
      <c r="A119" s="10" t="s">
        <v>6</v>
      </c>
      <c r="B119" s="9">
        <f t="shared" ref="B119:M119" si="43">SUM(B120:B122)</f>
        <v>14.212041709999999</v>
      </c>
      <c r="C119" s="9">
        <f t="shared" si="43"/>
        <v>11.781413752000001</v>
      </c>
      <c r="D119" s="9">
        <f t="shared" si="43"/>
        <v>8.7103761839999994</v>
      </c>
      <c r="E119" s="9">
        <f t="shared" si="43"/>
        <v>7.839338616</v>
      </c>
      <c r="F119" s="9">
        <f t="shared" si="43"/>
        <v>6.9683010479999998</v>
      </c>
      <c r="G119" s="9">
        <f t="shared" si="43"/>
        <v>6.0972634799999996</v>
      </c>
      <c r="H119" s="9">
        <f t="shared" si="43"/>
        <v>5.2262259120000003</v>
      </c>
      <c r="I119" s="9">
        <f t="shared" si="43"/>
        <v>4.3551883440000001</v>
      </c>
      <c r="J119" s="9">
        <f t="shared" si="43"/>
        <v>3.4841507759999999</v>
      </c>
      <c r="K119" s="9">
        <f t="shared" si="43"/>
        <v>2.6131132080000001</v>
      </c>
      <c r="L119" s="9">
        <f t="shared" si="43"/>
        <v>1.7420756399999999</v>
      </c>
      <c r="M119" s="9">
        <f t="shared" si="43"/>
        <v>0.87103807200000005</v>
      </c>
    </row>
    <row r="120" spans="1:13" s="6" customFormat="1" hidden="1" outlineLevel="4" x14ac:dyDescent="0.2">
      <c r="A120" s="11" t="s">
        <v>7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6" customFormat="1" hidden="1" outlineLevel="4" x14ac:dyDescent="0.2">
      <c r="A121" s="11" t="s">
        <v>4</v>
      </c>
      <c r="B121" s="9">
        <v>14.212041709999999</v>
      </c>
      <c r="C121" s="9">
        <v>11.781413752000001</v>
      </c>
      <c r="D121" s="9">
        <v>8.7103761839999994</v>
      </c>
      <c r="E121" s="9">
        <v>7.839338616</v>
      </c>
      <c r="F121" s="9">
        <v>6.9683010479999998</v>
      </c>
      <c r="G121" s="9">
        <v>6.0972634799999996</v>
      </c>
      <c r="H121" s="9">
        <v>5.2262259120000003</v>
      </c>
      <c r="I121" s="9">
        <v>4.3551883440000001</v>
      </c>
      <c r="J121" s="9">
        <v>3.4841507759999999</v>
      </c>
      <c r="K121" s="9">
        <v>2.6131132080000001</v>
      </c>
      <c r="L121" s="9">
        <v>1.7420756399999999</v>
      </c>
      <c r="M121" s="9">
        <v>0.87103807200000005</v>
      </c>
    </row>
    <row r="122" spans="1:13" s="6" customFormat="1" hidden="1" outlineLevel="4" x14ac:dyDescent="0.2">
      <c r="A122" s="11" t="s">
        <v>8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s="16" customFormat="1" outlineLevel="2" collapsed="1" x14ac:dyDescent="0.2">
      <c r="A123" s="21" t="s">
        <v>9</v>
      </c>
      <c r="B123" s="22">
        <f t="shared" ref="B123:M123" si="44">B124+B126</f>
        <v>28.921043999999998</v>
      </c>
      <c r="C123" s="22">
        <f t="shared" si="44"/>
        <v>32.097743999999999</v>
      </c>
      <c r="D123" s="22">
        <f t="shared" si="44"/>
        <v>12.097744</v>
      </c>
      <c r="E123" s="22">
        <f t="shared" si="44"/>
        <v>12.097744</v>
      </c>
      <c r="F123" s="22">
        <f t="shared" si="44"/>
        <v>12.097744</v>
      </c>
      <c r="G123" s="22">
        <f t="shared" si="44"/>
        <v>12.097744</v>
      </c>
      <c r="H123" s="22">
        <f t="shared" si="44"/>
        <v>12.097744</v>
      </c>
      <c r="I123" s="22">
        <f t="shared" si="44"/>
        <v>12.097744</v>
      </c>
      <c r="J123" s="22">
        <f t="shared" si="44"/>
        <v>12.097744</v>
      </c>
      <c r="K123" s="22">
        <f t="shared" si="44"/>
        <v>12.097744</v>
      </c>
      <c r="L123" s="22">
        <f t="shared" si="44"/>
        <v>12.097744</v>
      </c>
      <c r="M123" s="22">
        <f t="shared" si="44"/>
        <v>12.097751000000001</v>
      </c>
    </row>
    <row r="124" spans="1:13" s="6" customFormat="1" hidden="1" outlineLevel="3" collapsed="1" x14ac:dyDescent="0.2">
      <c r="A124" s="10" t="s">
        <v>5</v>
      </c>
      <c r="B124" s="9">
        <f t="shared" ref="B124:M124" si="45">SUM(B125:B125)</f>
        <v>0</v>
      </c>
      <c r="C124" s="9">
        <f t="shared" si="45"/>
        <v>0</v>
      </c>
      <c r="D124" s="9">
        <f t="shared" si="45"/>
        <v>0</v>
      </c>
      <c r="E124" s="9">
        <f t="shared" si="45"/>
        <v>0</v>
      </c>
      <c r="F124" s="9">
        <f t="shared" si="45"/>
        <v>0</v>
      </c>
      <c r="G124" s="9">
        <f t="shared" si="45"/>
        <v>0</v>
      </c>
      <c r="H124" s="9">
        <f t="shared" si="45"/>
        <v>0</v>
      </c>
      <c r="I124" s="9">
        <f t="shared" si="45"/>
        <v>0</v>
      </c>
      <c r="J124" s="9">
        <f t="shared" si="45"/>
        <v>0</v>
      </c>
      <c r="K124" s="9">
        <f t="shared" si="45"/>
        <v>0</v>
      </c>
      <c r="L124" s="9">
        <f t="shared" si="45"/>
        <v>0</v>
      </c>
      <c r="M124" s="9">
        <f t="shared" si="45"/>
        <v>0</v>
      </c>
    </row>
    <row r="125" spans="1:13" s="6" customFormat="1" hidden="1" outlineLevel="4" x14ac:dyDescent="0.2">
      <c r="A125" s="11" t="s">
        <v>4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s="6" customFormat="1" hidden="1" outlineLevel="3" collapsed="1" x14ac:dyDescent="0.2">
      <c r="A126" s="10" t="s">
        <v>6</v>
      </c>
      <c r="B126" s="9">
        <f t="shared" ref="B126:M126" si="46">SUM(B127:B129)</f>
        <v>28.921043999999998</v>
      </c>
      <c r="C126" s="9">
        <f t="shared" si="46"/>
        <v>32.097743999999999</v>
      </c>
      <c r="D126" s="9">
        <f t="shared" si="46"/>
        <v>12.097744</v>
      </c>
      <c r="E126" s="9">
        <f t="shared" si="46"/>
        <v>12.097744</v>
      </c>
      <c r="F126" s="9">
        <f t="shared" si="46"/>
        <v>12.097744</v>
      </c>
      <c r="G126" s="9">
        <f t="shared" si="46"/>
        <v>12.097744</v>
      </c>
      <c r="H126" s="9">
        <f t="shared" si="46"/>
        <v>12.097744</v>
      </c>
      <c r="I126" s="9">
        <f t="shared" si="46"/>
        <v>12.097744</v>
      </c>
      <c r="J126" s="9">
        <f t="shared" si="46"/>
        <v>12.097744</v>
      </c>
      <c r="K126" s="9">
        <f t="shared" si="46"/>
        <v>12.097744</v>
      </c>
      <c r="L126" s="9">
        <f t="shared" si="46"/>
        <v>12.097744</v>
      </c>
      <c r="M126" s="9">
        <f t="shared" si="46"/>
        <v>12.097751000000001</v>
      </c>
    </row>
    <row r="127" spans="1:13" s="6" customFormat="1" hidden="1" outlineLevel="4" x14ac:dyDescent="0.2">
      <c r="A127" s="11" t="s">
        <v>7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6" customFormat="1" hidden="1" outlineLevel="4" x14ac:dyDescent="0.2">
      <c r="A128" s="11" t="s">
        <v>4</v>
      </c>
      <c r="B128" s="9">
        <v>28.921043999999998</v>
      </c>
      <c r="C128" s="9">
        <v>32.097743999999999</v>
      </c>
      <c r="D128" s="9">
        <v>12.097744</v>
      </c>
      <c r="E128" s="9">
        <v>12.097744</v>
      </c>
      <c r="F128" s="9">
        <v>12.097744</v>
      </c>
      <c r="G128" s="9">
        <v>12.097744</v>
      </c>
      <c r="H128" s="9">
        <v>12.097744</v>
      </c>
      <c r="I128" s="9">
        <v>12.097744</v>
      </c>
      <c r="J128" s="9">
        <v>12.097744</v>
      </c>
      <c r="K128" s="9">
        <v>12.097744</v>
      </c>
      <c r="L128" s="9">
        <v>12.097744</v>
      </c>
      <c r="M128" s="9">
        <v>12.097751000000001</v>
      </c>
    </row>
    <row r="129" spans="1:13" s="6" customFormat="1" hidden="1" outlineLevel="4" x14ac:dyDescent="0.2">
      <c r="A129" s="11" t="s">
        <v>8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s="16" customFormat="1" outlineLevel="1" x14ac:dyDescent="0.2">
      <c r="A130" s="17" t="s">
        <v>10</v>
      </c>
      <c r="B130" s="18">
        <f t="shared" ref="B130:M130" si="47">B131+B150</f>
        <v>42.177783065469995</v>
      </c>
      <c r="C130" s="18">
        <f t="shared" si="47"/>
        <v>38.476096932380003</v>
      </c>
      <c r="D130" s="18">
        <f t="shared" si="47"/>
        <v>15.261734787120002</v>
      </c>
      <c r="E130" s="18">
        <f t="shared" si="47"/>
        <v>13.324056320899999</v>
      </c>
      <c r="F130" s="18">
        <f t="shared" si="47"/>
        <v>11.74251562245</v>
      </c>
      <c r="G130" s="18">
        <f t="shared" si="47"/>
        <v>8.4369435391399996</v>
      </c>
      <c r="H130" s="18">
        <f t="shared" si="47"/>
        <v>7.02122030528</v>
      </c>
      <c r="I130" s="18">
        <f t="shared" si="47"/>
        <v>6.5927353842300001</v>
      </c>
      <c r="J130" s="18">
        <f t="shared" si="47"/>
        <v>6.4455560384399995</v>
      </c>
      <c r="K130" s="18">
        <f t="shared" si="47"/>
        <v>6.3757304062899998</v>
      </c>
      <c r="L130" s="18">
        <f t="shared" si="47"/>
        <v>5.6812240055299998</v>
      </c>
      <c r="M130" s="18">
        <f t="shared" si="47"/>
        <v>5.5250966748100003</v>
      </c>
    </row>
    <row r="131" spans="1:13" s="16" customFormat="1" outlineLevel="2" collapsed="1" x14ac:dyDescent="0.2">
      <c r="A131" s="21" t="s">
        <v>2</v>
      </c>
      <c r="B131" s="22">
        <f t="shared" ref="B131:M131" si="48">B132+B138+B141+B146</f>
        <v>5.7790890374300004</v>
      </c>
      <c r="C131" s="22">
        <f t="shared" si="48"/>
        <v>5.4981297541800007</v>
      </c>
      <c r="D131" s="22">
        <f t="shared" si="48"/>
        <v>5.1210567728500003</v>
      </c>
      <c r="E131" s="22">
        <f t="shared" si="48"/>
        <v>4.9702844288099994</v>
      </c>
      <c r="F131" s="22">
        <f t="shared" si="48"/>
        <v>4.8666401091300004</v>
      </c>
      <c r="G131" s="22">
        <f t="shared" si="48"/>
        <v>3.1239757631099998</v>
      </c>
      <c r="H131" s="22">
        <f t="shared" si="48"/>
        <v>3.0424477623300001</v>
      </c>
      <c r="I131" s="22">
        <f t="shared" si="48"/>
        <v>3.0019893108799995</v>
      </c>
      <c r="J131" s="22">
        <f t="shared" si="48"/>
        <v>2.9725665282400002</v>
      </c>
      <c r="K131" s="22">
        <f t="shared" si="48"/>
        <v>2.9292624791699997</v>
      </c>
      <c r="L131" s="22">
        <f t="shared" si="48"/>
        <v>2.89402979696</v>
      </c>
      <c r="M131" s="22">
        <f t="shared" si="48"/>
        <v>2.8577944453500002</v>
      </c>
    </row>
    <row r="132" spans="1:13" s="6" customFormat="1" hidden="1" outlineLevel="3" collapsed="1" x14ac:dyDescent="0.2">
      <c r="A132" s="10" t="s">
        <v>3</v>
      </c>
      <c r="B132" s="9">
        <f t="shared" ref="B132:M132" si="49">SUM(B133:B137)</f>
        <v>8.235000009E-2</v>
      </c>
      <c r="C132" s="9">
        <f t="shared" si="49"/>
        <v>8.235000009E-2</v>
      </c>
      <c r="D132" s="9">
        <f t="shared" si="49"/>
        <v>8.235000009E-2</v>
      </c>
      <c r="E132" s="9">
        <f t="shared" si="49"/>
        <v>8.235000009E-2</v>
      </c>
      <c r="F132" s="9">
        <f t="shared" si="49"/>
        <v>8.235000009E-2</v>
      </c>
      <c r="G132" s="9">
        <f t="shared" si="49"/>
        <v>8.2050000090000005E-2</v>
      </c>
      <c r="H132" s="9">
        <f t="shared" si="49"/>
        <v>8.2050000090000005E-2</v>
      </c>
      <c r="I132" s="9">
        <f t="shared" si="49"/>
        <v>8.2050000090000005E-2</v>
      </c>
      <c r="J132" s="9">
        <f t="shared" si="49"/>
        <v>8.2050000090000005E-2</v>
      </c>
      <c r="K132" s="9">
        <f t="shared" si="49"/>
        <v>8.2050000090000005E-2</v>
      </c>
      <c r="L132" s="9">
        <f t="shared" si="49"/>
        <v>8.2050000090000005E-2</v>
      </c>
      <c r="M132" s="9">
        <f t="shared" si="49"/>
        <v>8.2050000090000005E-2</v>
      </c>
    </row>
    <row r="133" spans="1:13" s="6" customFormat="1" hidden="1" outlineLevel="4" x14ac:dyDescent="0.2">
      <c r="A133" s="11" t="s">
        <v>7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s="6" customFormat="1" hidden="1" outlineLevel="4" x14ac:dyDescent="0.2">
      <c r="A134" s="11" t="s">
        <v>11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s="6" customFormat="1" hidden="1" outlineLevel="4" x14ac:dyDescent="0.2">
      <c r="A135" s="11" t="s">
        <v>12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s="6" customFormat="1" hidden="1" outlineLevel="4" x14ac:dyDescent="0.2">
      <c r="A136" s="11" t="s">
        <v>4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s="6" customFormat="1" hidden="1" outlineLevel="4" x14ac:dyDescent="0.2">
      <c r="A137" s="11" t="s">
        <v>8</v>
      </c>
      <c r="B137" s="9">
        <v>8.235000009E-2</v>
      </c>
      <c r="C137" s="9">
        <v>8.235000009E-2</v>
      </c>
      <c r="D137" s="9">
        <v>8.235000009E-2</v>
      </c>
      <c r="E137" s="9">
        <v>8.235000009E-2</v>
      </c>
      <c r="F137" s="9">
        <v>8.235000009E-2</v>
      </c>
      <c r="G137" s="9">
        <v>8.2050000090000005E-2</v>
      </c>
      <c r="H137" s="9">
        <v>8.2050000090000005E-2</v>
      </c>
      <c r="I137" s="9">
        <v>8.2050000090000005E-2</v>
      </c>
      <c r="J137" s="9">
        <v>8.2050000090000005E-2</v>
      </c>
      <c r="K137" s="9">
        <v>8.2050000090000005E-2</v>
      </c>
      <c r="L137" s="9">
        <v>8.2050000090000005E-2</v>
      </c>
      <c r="M137" s="9">
        <v>8.2050000090000005E-2</v>
      </c>
    </row>
    <row r="138" spans="1:13" s="6" customFormat="1" hidden="1" outlineLevel="3" collapsed="1" x14ac:dyDescent="0.2">
      <c r="A138" s="10" t="s">
        <v>13</v>
      </c>
      <c r="B138" s="9">
        <f t="shared" ref="B138:M138" si="50">SUM(B139:B140)</f>
        <v>0</v>
      </c>
      <c r="C138" s="9">
        <f t="shared" si="50"/>
        <v>0</v>
      </c>
      <c r="D138" s="9">
        <f t="shared" si="50"/>
        <v>0</v>
      </c>
      <c r="E138" s="9">
        <f t="shared" si="50"/>
        <v>0</v>
      </c>
      <c r="F138" s="9">
        <f t="shared" si="50"/>
        <v>0</v>
      </c>
      <c r="G138" s="9">
        <f t="shared" si="50"/>
        <v>0</v>
      </c>
      <c r="H138" s="9">
        <f t="shared" si="50"/>
        <v>0</v>
      </c>
      <c r="I138" s="9">
        <f t="shared" si="50"/>
        <v>0</v>
      </c>
      <c r="J138" s="9">
        <f t="shared" si="50"/>
        <v>0</v>
      </c>
      <c r="K138" s="9">
        <f t="shared" si="50"/>
        <v>0</v>
      </c>
      <c r="L138" s="9">
        <f t="shared" si="50"/>
        <v>0</v>
      </c>
      <c r="M138" s="9">
        <f t="shared" si="50"/>
        <v>0</v>
      </c>
    </row>
    <row r="139" spans="1:13" s="6" customFormat="1" hidden="1" outlineLevel="4" x14ac:dyDescent="0.2">
      <c r="A139" s="11" t="s">
        <v>7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s="6" customFormat="1" hidden="1" outlineLevel="4" x14ac:dyDescent="0.2">
      <c r="A140" s="11" t="s">
        <v>8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s="6" customFormat="1" hidden="1" outlineLevel="3" collapsed="1" x14ac:dyDescent="0.2">
      <c r="A141" s="10" t="s">
        <v>14</v>
      </c>
      <c r="B141" s="9">
        <f t="shared" ref="B141:M141" si="51">SUM(B142:B145)</f>
        <v>3.2519756259999998E-2</v>
      </c>
      <c r="C141" s="9">
        <f t="shared" si="51"/>
        <v>2.0168720639999999E-2</v>
      </c>
      <c r="D141" s="9">
        <f t="shared" si="51"/>
        <v>1.603663898E-2</v>
      </c>
      <c r="E141" s="9">
        <f t="shared" si="51"/>
        <v>1.459441987E-2</v>
      </c>
      <c r="F141" s="9">
        <f t="shared" si="51"/>
        <v>1.31635551E-2</v>
      </c>
      <c r="G141" s="9">
        <f t="shared" si="51"/>
        <v>1.170990741E-2</v>
      </c>
      <c r="H141" s="9">
        <f t="shared" si="51"/>
        <v>1.0267651359999999E-2</v>
      </c>
      <c r="I141" s="9">
        <f t="shared" si="51"/>
        <v>8.8254316799999989E-3</v>
      </c>
      <c r="J141" s="9">
        <f t="shared" si="51"/>
        <v>7.3910736600000006E-3</v>
      </c>
      <c r="K141" s="9">
        <f t="shared" si="51"/>
        <v>5.9408832200000001E-3</v>
      </c>
      <c r="L141" s="9">
        <f t="shared" si="51"/>
        <v>4.9468995399999998E-3</v>
      </c>
      <c r="M141" s="9">
        <f t="shared" si="51"/>
        <v>4.1177684799999998E-3</v>
      </c>
    </row>
    <row r="142" spans="1:13" s="6" customFormat="1" hidden="1" outlineLevel="4" x14ac:dyDescent="0.2">
      <c r="A142" s="11" t="s">
        <v>7</v>
      </c>
      <c r="B142" s="9">
        <v>3.0468549979999999E-2</v>
      </c>
      <c r="C142" s="9">
        <v>1.8229456799999998E-2</v>
      </c>
      <c r="D142" s="9">
        <v>1.420364052E-2</v>
      </c>
      <c r="E142" s="9">
        <v>1.286768592E-2</v>
      </c>
      <c r="F142" s="9">
        <v>1.153857384E-2</v>
      </c>
      <c r="G142" s="9">
        <v>1.019570364E-2</v>
      </c>
      <c r="H142" s="9">
        <v>8.8597126799999995E-3</v>
      </c>
      <c r="I142" s="9">
        <v>7.5237580799999999E-3</v>
      </c>
      <c r="J142" s="9">
        <v>6.1923171600000004E-3</v>
      </c>
      <c r="K142" s="9">
        <v>4.8517398000000002E-3</v>
      </c>
      <c r="L142" s="9">
        <v>3.9640211999999999E-3</v>
      </c>
      <c r="M142" s="9">
        <v>3.2411552399999998E-3</v>
      </c>
    </row>
    <row r="143" spans="1:13" s="6" customFormat="1" hidden="1" outlineLevel="4" x14ac:dyDescent="0.2">
      <c r="A143" s="11" t="s">
        <v>11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s="6" customFormat="1" hidden="1" outlineLevel="4" x14ac:dyDescent="0.2">
      <c r="A144" s="11" t="s">
        <v>12</v>
      </c>
      <c r="B144" s="9">
        <v>2.05120628E-3</v>
      </c>
      <c r="C144" s="9">
        <v>1.93926384E-3</v>
      </c>
      <c r="D144" s="9">
        <v>1.8329984600000001E-3</v>
      </c>
      <c r="E144" s="9">
        <v>1.7267339499999999E-3</v>
      </c>
      <c r="F144" s="9">
        <v>1.62498126E-3</v>
      </c>
      <c r="G144" s="9">
        <v>1.5142037699999999E-3</v>
      </c>
      <c r="H144" s="9">
        <v>1.40793868E-3</v>
      </c>
      <c r="I144" s="9">
        <v>1.3016735999999999E-3</v>
      </c>
      <c r="J144" s="9">
        <v>1.1987565E-3</v>
      </c>
      <c r="K144" s="9">
        <v>1.0891434199999999E-3</v>
      </c>
      <c r="L144" s="9">
        <v>9.8287833999999991E-4</v>
      </c>
      <c r="M144" s="9">
        <v>8.7661323999999995E-4</v>
      </c>
    </row>
    <row r="145" spans="1:13" s="6" customFormat="1" hidden="1" outlineLevel="4" x14ac:dyDescent="0.2">
      <c r="A145" s="11" t="s">
        <v>8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s="6" customFormat="1" hidden="1" outlineLevel="3" collapsed="1" x14ac:dyDescent="0.2">
      <c r="A146" s="10" t="s">
        <v>15</v>
      </c>
      <c r="B146" s="9">
        <f t="shared" ref="B146:M146" si="52">SUM(B147:B149)</f>
        <v>5.6642192810800003</v>
      </c>
      <c r="C146" s="9">
        <f t="shared" si="52"/>
        <v>5.3956110334500007</v>
      </c>
      <c r="D146" s="9">
        <f t="shared" si="52"/>
        <v>5.0226701337800002</v>
      </c>
      <c r="E146" s="9">
        <f t="shared" si="52"/>
        <v>4.8733400088499996</v>
      </c>
      <c r="F146" s="9">
        <f t="shared" si="52"/>
        <v>4.7711265539400003</v>
      </c>
      <c r="G146" s="9">
        <f t="shared" si="52"/>
        <v>3.0302158556099998</v>
      </c>
      <c r="H146" s="9">
        <f t="shared" si="52"/>
        <v>2.95013011088</v>
      </c>
      <c r="I146" s="9">
        <f t="shared" si="52"/>
        <v>2.9111138791099997</v>
      </c>
      <c r="J146" s="9">
        <f t="shared" si="52"/>
        <v>2.88312545449</v>
      </c>
      <c r="K146" s="9">
        <f t="shared" si="52"/>
        <v>2.8412715958599999</v>
      </c>
      <c r="L146" s="9">
        <f t="shared" si="52"/>
        <v>2.8070328973300001</v>
      </c>
      <c r="M146" s="9">
        <f t="shared" si="52"/>
        <v>2.77162667678</v>
      </c>
    </row>
    <row r="147" spans="1:13" s="6" customFormat="1" hidden="1" outlineLevel="4" x14ac:dyDescent="0.2">
      <c r="A147" s="11" t="s">
        <v>7</v>
      </c>
      <c r="B147" s="9">
        <v>0.58521004035000002</v>
      </c>
      <c r="C147" s="9">
        <v>0.45791982438000001</v>
      </c>
      <c r="D147" s="9">
        <v>0.20423714166000001</v>
      </c>
      <c r="E147" s="9">
        <v>0.14524556772</v>
      </c>
      <c r="F147" s="9">
        <v>8.7162417800000003E-2</v>
      </c>
      <c r="G147" s="9">
        <v>5.3613550119999999E-2</v>
      </c>
      <c r="H147" s="9">
        <v>8.07374592E-3</v>
      </c>
      <c r="I147" s="9">
        <v>2.8417852800000001E-3</v>
      </c>
      <c r="J147" s="9">
        <v>1.0203479999999999E-3</v>
      </c>
      <c r="K147" s="9">
        <v>5.6804399999999997E-4</v>
      </c>
      <c r="L147" s="9">
        <v>1.13616E-4</v>
      </c>
      <c r="M147" s="9"/>
    </row>
    <row r="148" spans="1:13" s="6" customFormat="1" hidden="1" outlineLevel="4" x14ac:dyDescent="0.2">
      <c r="A148" s="11" t="s">
        <v>8</v>
      </c>
      <c r="B148" s="9">
        <v>0.77187325545999996</v>
      </c>
      <c r="C148" s="9">
        <v>0.64349447071999999</v>
      </c>
      <c r="D148" s="9">
        <v>0.52138204281</v>
      </c>
      <c r="E148" s="9">
        <v>0.43104349182000001</v>
      </c>
      <c r="F148" s="9">
        <v>0.37682815086999999</v>
      </c>
      <c r="G148" s="9">
        <v>0.33735135783999998</v>
      </c>
      <c r="H148" s="9">
        <v>0.30280541730999999</v>
      </c>
      <c r="I148" s="9">
        <v>0.26902114618</v>
      </c>
      <c r="J148" s="9">
        <v>0.23562333383</v>
      </c>
      <c r="K148" s="9">
        <v>0.20145260421</v>
      </c>
      <c r="L148" s="9">
        <v>0.16766833368</v>
      </c>
      <c r="M148" s="9">
        <v>0.13237572913000001</v>
      </c>
    </row>
    <row r="149" spans="1:13" s="6" customFormat="1" hidden="1" outlineLevel="4" x14ac:dyDescent="0.2">
      <c r="A149" s="11" t="s">
        <v>16</v>
      </c>
      <c r="B149" s="9">
        <v>4.3071359852700004</v>
      </c>
      <c r="C149" s="9">
        <v>4.2941967383500002</v>
      </c>
      <c r="D149" s="9">
        <v>4.29705094931</v>
      </c>
      <c r="E149" s="9">
        <v>4.29705094931</v>
      </c>
      <c r="F149" s="9">
        <v>4.3071359852700004</v>
      </c>
      <c r="G149" s="9">
        <v>2.6392509476499999</v>
      </c>
      <c r="H149" s="9">
        <v>2.6392509476499999</v>
      </c>
      <c r="I149" s="9">
        <v>2.6392509476499999</v>
      </c>
      <c r="J149" s="9">
        <v>2.6464817726600001</v>
      </c>
      <c r="K149" s="9">
        <v>2.6392509476499999</v>
      </c>
      <c r="L149" s="9">
        <v>2.6392509476499999</v>
      </c>
      <c r="M149" s="9">
        <v>2.6392509476499999</v>
      </c>
    </row>
    <row r="150" spans="1:13" s="16" customFormat="1" outlineLevel="2" collapsed="1" x14ac:dyDescent="0.2">
      <c r="A150" s="21" t="s">
        <v>9</v>
      </c>
      <c r="B150" s="22">
        <f t="shared" ref="B150:M150" si="53">B151+B154+B159</f>
        <v>36.398694028039998</v>
      </c>
      <c r="C150" s="22">
        <f t="shared" si="53"/>
        <v>32.977967178200004</v>
      </c>
      <c r="D150" s="22">
        <f t="shared" si="53"/>
        <v>10.140678014270001</v>
      </c>
      <c r="E150" s="22">
        <f t="shared" si="53"/>
        <v>8.3537718920900002</v>
      </c>
      <c r="F150" s="22">
        <f t="shared" si="53"/>
        <v>6.8758755133199996</v>
      </c>
      <c r="G150" s="22">
        <f t="shared" si="53"/>
        <v>5.3129677760299998</v>
      </c>
      <c r="H150" s="22">
        <f t="shared" si="53"/>
        <v>3.9787725429499998</v>
      </c>
      <c r="I150" s="22">
        <f t="shared" si="53"/>
        <v>3.5907460733500001</v>
      </c>
      <c r="J150" s="22">
        <f t="shared" si="53"/>
        <v>3.4729895101999997</v>
      </c>
      <c r="K150" s="22">
        <f t="shared" si="53"/>
        <v>3.4464679271200001</v>
      </c>
      <c r="L150" s="22">
        <f t="shared" si="53"/>
        <v>2.7871942085699999</v>
      </c>
      <c r="M150" s="22">
        <f t="shared" si="53"/>
        <v>2.6673022294600002</v>
      </c>
    </row>
    <row r="151" spans="1:13" s="6" customFormat="1" hidden="1" outlineLevel="3" collapsed="1" x14ac:dyDescent="0.2">
      <c r="A151" s="10" t="s">
        <v>13</v>
      </c>
      <c r="B151" s="9">
        <f t="shared" ref="B151:M151" si="54">SUM(B152:B153)</f>
        <v>0</v>
      </c>
      <c r="C151" s="9">
        <f t="shared" si="54"/>
        <v>0</v>
      </c>
      <c r="D151" s="9">
        <f t="shared" si="54"/>
        <v>0</v>
      </c>
      <c r="E151" s="9">
        <f t="shared" si="54"/>
        <v>0</v>
      </c>
      <c r="F151" s="9">
        <f t="shared" si="54"/>
        <v>0</v>
      </c>
      <c r="G151" s="9">
        <f t="shared" si="54"/>
        <v>0</v>
      </c>
      <c r="H151" s="9">
        <f t="shared" si="54"/>
        <v>0</v>
      </c>
      <c r="I151" s="9">
        <f t="shared" si="54"/>
        <v>0</v>
      </c>
      <c r="J151" s="9">
        <f t="shared" si="54"/>
        <v>0</v>
      </c>
      <c r="K151" s="9">
        <f t="shared" si="54"/>
        <v>0</v>
      </c>
      <c r="L151" s="9">
        <f t="shared" si="54"/>
        <v>0</v>
      </c>
      <c r="M151" s="9">
        <f t="shared" si="54"/>
        <v>0</v>
      </c>
    </row>
    <row r="152" spans="1:13" s="6" customFormat="1" hidden="1" outlineLevel="4" x14ac:dyDescent="0.2">
      <c r="A152" s="11" t="s">
        <v>7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s="6" customFormat="1" hidden="1" outlineLevel="4" x14ac:dyDescent="0.2">
      <c r="A153" s="11" t="s">
        <v>8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s="6" customFormat="1" hidden="1" outlineLevel="3" collapsed="1" x14ac:dyDescent="0.2">
      <c r="A154" s="10" t="s">
        <v>14</v>
      </c>
      <c r="B154" s="9">
        <f t="shared" ref="B154:M154" si="55">SUM(B155:B158)</f>
        <v>2.5431371834199998</v>
      </c>
      <c r="C154" s="9">
        <f t="shared" si="55"/>
        <v>2.0031371828800002</v>
      </c>
      <c r="D154" s="9">
        <f t="shared" si="55"/>
        <v>1.4631371830600002</v>
      </c>
      <c r="E154" s="9">
        <f t="shared" si="55"/>
        <v>1.4631371830600002</v>
      </c>
      <c r="F154" s="9">
        <f t="shared" si="55"/>
        <v>1.46313718342</v>
      </c>
      <c r="G154" s="9">
        <f t="shared" si="55"/>
        <v>1.46313718378</v>
      </c>
      <c r="H154" s="9">
        <f t="shared" si="55"/>
        <v>1.46313718378</v>
      </c>
      <c r="I154" s="9">
        <f t="shared" si="55"/>
        <v>1.46313718378</v>
      </c>
      <c r="J154" s="9">
        <f t="shared" si="55"/>
        <v>1.46313718378</v>
      </c>
      <c r="K154" s="9">
        <f t="shared" si="55"/>
        <v>1.4479840299200002</v>
      </c>
      <c r="L154" s="9">
        <f t="shared" si="55"/>
        <v>1.4328308760600001</v>
      </c>
      <c r="M154" s="9">
        <f t="shared" si="55"/>
        <v>1.4245508760600001</v>
      </c>
    </row>
    <row r="155" spans="1:13" s="6" customFormat="1" hidden="1" outlineLevel="4" x14ac:dyDescent="0.2">
      <c r="A155" s="11" t="s">
        <v>7</v>
      </c>
      <c r="B155" s="9">
        <v>1.48048660154</v>
      </c>
      <c r="C155" s="9">
        <v>0.94048660100000003</v>
      </c>
      <c r="D155" s="9">
        <v>0.40048660118000001</v>
      </c>
      <c r="E155" s="9">
        <v>0.40048660118000001</v>
      </c>
      <c r="F155" s="9">
        <v>0.40048660153999999</v>
      </c>
      <c r="G155" s="9">
        <v>0.40048660190000002</v>
      </c>
      <c r="H155" s="9">
        <v>0.40048660190000002</v>
      </c>
      <c r="I155" s="9">
        <v>0.40048660190000002</v>
      </c>
      <c r="J155" s="9">
        <v>0.40048660190000002</v>
      </c>
      <c r="K155" s="9">
        <v>0.38533344804000003</v>
      </c>
      <c r="L155" s="9">
        <v>0.37018029417999998</v>
      </c>
      <c r="M155" s="9">
        <v>0.36190029418000003</v>
      </c>
    </row>
    <row r="156" spans="1:13" s="6" customFormat="1" hidden="1" outlineLevel="4" x14ac:dyDescent="0.2">
      <c r="A156" s="11" t="s">
        <v>11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s="6" customFormat="1" hidden="1" outlineLevel="4" x14ac:dyDescent="0.2">
      <c r="A157" s="11" t="s">
        <v>12</v>
      </c>
      <c r="B157" s="9">
        <v>1.0626505818800001</v>
      </c>
      <c r="C157" s="9">
        <v>1.0626505818800001</v>
      </c>
      <c r="D157" s="9">
        <v>1.0626505818800001</v>
      </c>
      <c r="E157" s="9">
        <v>1.0626505818800001</v>
      </c>
      <c r="F157" s="9">
        <v>1.0626505818800001</v>
      </c>
      <c r="G157" s="9">
        <v>1.0626505818800001</v>
      </c>
      <c r="H157" s="9">
        <v>1.0626505818800001</v>
      </c>
      <c r="I157" s="9">
        <v>1.0626505818800001</v>
      </c>
      <c r="J157" s="9">
        <v>1.0626505818800001</v>
      </c>
      <c r="K157" s="9">
        <v>1.0626505818800001</v>
      </c>
      <c r="L157" s="9">
        <v>1.0626505818800001</v>
      </c>
      <c r="M157" s="9">
        <v>1.0626505818800001</v>
      </c>
    </row>
    <row r="158" spans="1:13" s="6" customFormat="1" hidden="1" outlineLevel="4" x14ac:dyDescent="0.2">
      <c r="A158" s="11" t="s">
        <v>8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s="6" customFormat="1" hidden="1" outlineLevel="3" collapsed="1" x14ac:dyDescent="0.2">
      <c r="A159" s="10" t="s">
        <v>15</v>
      </c>
      <c r="B159" s="9">
        <f t="shared" ref="B159:M159" si="56">SUM(B160:B162)</f>
        <v>33.855556844619997</v>
      </c>
      <c r="C159" s="9">
        <f t="shared" si="56"/>
        <v>30.97482999532</v>
      </c>
      <c r="D159" s="9">
        <f t="shared" si="56"/>
        <v>8.6775408312100009</v>
      </c>
      <c r="E159" s="9">
        <f t="shared" si="56"/>
        <v>6.8906347090299995</v>
      </c>
      <c r="F159" s="9">
        <f t="shared" si="56"/>
        <v>5.4127383298999998</v>
      </c>
      <c r="G159" s="9">
        <f t="shared" si="56"/>
        <v>3.84983059225</v>
      </c>
      <c r="H159" s="9">
        <f t="shared" si="56"/>
        <v>2.51563535917</v>
      </c>
      <c r="I159" s="9">
        <f t="shared" si="56"/>
        <v>2.1276088895699998</v>
      </c>
      <c r="J159" s="9">
        <f t="shared" si="56"/>
        <v>2.0098523264199999</v>
      </c>
      <c r="K159" s="9">
        <f t="shared" si="56"/>
        <v>1.9984838971999999</v>
      </c>
      <c r="L159" s="9">
        <f t="shared" si="56"/>
        <v>1.35436333251</v>
      </c>
      <c r="M159" s="9">
        <f t="shared" si="56"/>
        <v>1.2427513534000001</v>
      </c>
    </row>
    <row r="160" spans="1:13" s="6" customFormat="1" hidden="1" outlineLevel="4" x14ac:dyDescent="0.2">
      <c r="A160" s="11" t="s">
        <v>7</v>
      </c>
      <c r="B160" s="9">
        <v>29.270019292339999</v>
      </c>
      <c r="C160" s="9">
        <v>26.608059281159999</v>
      </c>
      <c r="D160" s="9">
        <v>4.8906679513200002</v>
      </c>
      <c r="E160" s="9">
        <v>4.5150813142499997</v>
      </c>
      <c r="F160" s="9">
        <v>3.6222413141100001</v>
      </c>
      <c r="G160" s="9">
        <v>2.4829899540899998</v>
      </c>
      <c r="H160" s="9">
        <v>1.28829472115</v>
      </c>
      <c r="I160" s="9">
        <v>1.1962088882499999</v>
      </c>
      <c r="J160" s="9">
        <v>1.0784523251</v>
      </c>
      <c r="K160" s="9">
        <v>1.06708389588</v>
      </c>
      <c r="L160" s="9">
        <v>0.42296333119000001</v>
      </c>
      <c r="M160" s="9">
        <v>0.31135135207999998</v>
      </c>
    </row>
    <row r="161" spans="1:13" s="6" customFormat="1" hidden="1" outlineLevel="4" x14ac:dyDescent="0.2">
      <c r="A161" s="11" t="s">
        <v>8</v>
      </c>
      <c r="B161" s="9">
        <v>4.5855375522799999</v>
      </c>
      <c r="C161" s="9">
        <v>4.3667707141600003</v>
      </c>
      <c r="D161" s="9">
        <v>3.7868728798900002</v>
      </c>
      <c r="E161" s="9">
        <v>2.3755533947799998</v>
      </c>
      <c r="F161" s="9">
        <v>1.79049701579</v>
      </c>
      <c r="G161" s="9">
        <v>1.36684063816</v>
      </c>
      <c r="H161" s="9">
        <v>1.22734063802</v>
      </c>
      <c r="I161" s="9">
        <v>0.93140000132</v>
      </c>
      <c r="J161" s="9">
        <v>0.93140000132</v>
      </c>
      <c r="K161" s="9">
        <v>0.93140000132</v>
      </c>
      <c r="L161" s="9">
        <v>0.93140000132</v>
      </c>
      <c r="M161" s="9">
        <v>0.93140000132</v>
      </c>
    </row>
    <row r="162" spans="1:13" s="6" customFormat="1" hidden="1" outlineLevel="4" x14ac:dyDescent="0.2">
      <c r="A162" s="11" t="s">
        <v>16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s="6" customFormat="1" x14ac:dyDescent="0.2">
      <c r="A163" s="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</sheetData>
  <mergeCells count="3">
    <mergeCell ref="A1:K1"/>
    <mergeCell ref="J2:K2"/>
    <mergeCell ref="A55:G55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2022-2047</vt:lpstr>
      <vt:lpstr>'2022-2047'!Область_печати</vt:lpstr>
    </vt:vector>
  </TitlesOfParts>
  <Company>BaDM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2022-04-01T13:56:00Z</cp:lastPrinted>
  <dcterms:created xsi:type="dcterms:W3CDTF">2022-04-01T11:49:46Z</dcterms:created>
  <dcterms:modified xsi:type="dcterms:W3CDTF">2022-04-04T08:55:46Z</dcterms:modified>
</cp:coreProperties>
</file>