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7CA65A19-7D38-234B-AD78-33F746FA8098}" xr6:coauthVersionLast="47" xr6:coauthVersionMax="47" xr10:uidLastSave="{00000000-0000-0000-0000-000000000000}"/>
  <bookViews>
    <workbookView xWindow="0" yWindow="500" windowWidth="15620" windowHeight="11960" xr2:uid="{00000000-000D-0000-FFFF-FFFF00000000}"/>
  </bookViews>
  <sheets>
    <sheet name="2021-2046" sheetId="2" r:id="rId1"/>
  </sheets>
  <definedNames>
    <definedName name="_xlnm.Print_Area" localSheetId="0">'2021-2046'!$A$1:$M$163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9" i="2" l="1"/>
  <c r="L159" i="2"/>
  <c r="K159" i="2"/>
  <c r="J159" i="2"/>
  <c r="I159" i="2"/>
  <c r="H159" i="2"/>
  <c r="G159" i="2"/>
  <c r="F159" i="2"/>
  <c r="E159" i="2"/>
  <c r="D159" i="2"/>
  <c r="C159" i="2"/>
  <c r="B159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M149" i="2"/>
  <c r="M148" i="2" s="1"/>
  <c r="L149" i="2"/>
  <c r="L148" i="2" s="1"/>
  <c r="K149" i="2"/>
  <c r="J149" i="2"/>
  <c r="I149" i="2"/>
  <c r="H149" i="2"/>
  <c r="G149" i="2"/>
  <c r="F149" i="2"/>
  <c r="E149" i="2"/>
  <c r="E148" i="2" s="1"/>
  <c r="D149" i="2"/>
  <c r="C149" i="2"/>
  <c r="B149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M132" i="2"/>
  <c r="L132" i="2"/>
  <c r="K132" i="2"/>
  <c r="J132" i="2"/>
  <c r="J131" i="2" s="1"/>
  <c r="I132" i="2"/>
  <c r="H132" i="2"/>
  <c r="G132" i="2"/>
  <c r="F132" i="2"/>
  <c r="E132" i="2"/>
  <c r="D132" i="2"/>
  <c r="C132" i="2"/>
  <c r="B132" i="2"/>
  <c r="B131" i="2" s="1"/>
  <c r="M126" i="2"/>
  <c r="L126" i="2"/>
  <c r="K126" i="2"/>
  <c r="J126" i="2"/>
  <c r="I126" i="2"/>
  <c r="H126" i="2"/>
  <c r="G126" i="2"/>
  <c r="F126" i="2"/>
  <c r="E126" i="2"/>
  <c r="D126" i="2"/>
  <c r="C126" i="2"/>
  <c r="B126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M97" i="2"/>
  <c r="L97" i="2"/>
  <c r="K97" i="2"/>
  <c r="J97" i="2"/>
  <c r="I97" i="2"/>
  <c r="H97" i="2"/>
  <c r="G97" i="2"/>
  <c r="F97" i="2"/>
  <c r="E97" i="2"/>
  <c r="D97" i="2"/>
  <c r="C97" i="2"/>
  <c r="B97" i="2"/>
  <c r="M95" i="2"/>
  <c r="L95" i="2"/>
  <c r="K95" i="2"/>
  <c r="J95" i="2"/>
  <c r="I95" i="2"/>
  <c r="I94" i="2" s="1"/>
  <c r="H95" i="2"/>
  <c r="H94" i="2" s="1"/>
  <c r="G95" i="2"/>
  <c r="F95" i="2"/>
  <c r="E95" i="2"/>
  <c r="D95" i="2"/>
  <c r="C95" i="2"/>
  <c r="B95" i="2"/>
  <c r="M90" i="2"/>
  <c r="L90" i="2"/>
  <c r="K90" i="2"/>
  <c r="J90" i="2"/>
  <c r="I90" i="2"/>
  <c r="H90" i="2"/>
  <c r="G90" i="2"/>
  <c r="F90" i="2"/>
  <c r="E90" i="2"/>
  <c r="D90" i="2"/>
  <c r="C90" i="2"/>
  <c r="B90" i="2"/>
  <c r="M86" i="2"/>
  <c r="L86" i="2"/>
  <c r="K86" i="2"/>
  <c r="J86" i="2"/>
  <c r="I86" i="2"/>
  <c r="H86" i="2"/>
  <c r="G86" i="2"/>
  <c r="F86" i="2"/>
  <c r="E86" i="2"/>
  <c r="D86" i="2"/>
  <c r="C86" i="2"/>
  <c r="B86" i="2"/>
  <c r="M83" i="2"/>
  <c r="L83" i="2"/>
  <c r="K83" i="2"/>
  <c r="J83" i="2"/>
  <c r="I83" i="2"/>
  <c r="H83" i="2"/>
  <c r="G83" i="2"/>
  <c r="F83" i="2"/>
  <c r="E83" i="2"/>
  <c r="D83" i="2"/>
  <c r="C83" i="2"/>
  <c r="B83" i="2"/>
  <c r="M78" i="2"/>
  <c r="L78" i="2"/>
  <c r="K78" i="2"/>
  <c r="J78" i="2"/>
  <c r="I78" i="2"/>
  <c r="I77" i="2" s="1"/>
  <c r="I76" i="2" s="1"/>
  <c r="H78" i="2"/>
  <c r="G78" i="2"/>
  <c r="G77" i="2" s="1"/>
  <c r="F78" i="2"/>
  <c r="F77" i="2" s="1"/>
  <c r="E78" i="2"/>
  <c r="D78" i="2"/>
  <c r="C78" i="2"/>
  <c r="B78" i="2"/>
  <c r="M77" i="2"/>
  <c r="L77" i="2"/>
  <c r="M72" i="2"/>
  <c r="L72" i="2"/>
  <c r="K72" i="2"/>
  <c r="J72" i="2"/>
  <c r="I72" i="2"/>
  <c r="H72" i="2"/>
  <c r="G72" i="2"/>
  <c r="F72" i="2"/>
  <c r="E72" i="2"/>
  <c r="D72" i="2"/>
  <c r="C72" i="2"/>
  <c r="B72" i="2"/>
  <c r="M70" i="2"/>
  <c r="L70" i="2"/>
  <c r="K70" i="2"/>
  <c r="J70" i="2"/>
  <c r="I70" i="2"/>
  <c r="I69" i="2" s="1"/>
  <c r="H70" i="2"/>
  <c r="H69" i="2" s="1"/>
  <c r="G70" i="2"/>
  <c r="F70" i="2"/>
  <c r="E70" i="2"/>
  <c r="D70" i="2"/>
  <c r="C70" i="2"/>
  <c r="B70" i="2"/>
  <c r="M65" i="2"/>
  <c r="L65" i="2"/>
  <c r="K65" i="2"/>
  <c r="J65" i="2"/>
  <c r="I65" i="2"/>
  <c r="H65" i="2"/>
  <c r="G65" i="2"/>
  <c r="F65" i="2"/>
  <c r="E65" i="2"/>
  <c r="D65" i="2"/>
  <c r="C65" i="2"/>
  <c r="B65" i="2"/>
  <c r="M63" i="2"/>
  <c r="L63" i="2"/>
  <c r="K63" i="2"/>
  <c r="J63" i="2"/>
  <c r="I63" i="2"/>
  <c r="H63" i="2"/>
  <c r="G63" i="2"/>
  <c r="F63" i="2"/>
  <c r="E63" i="2"/>
  <c r="D63" i="2"/>
  <c r="C63" i="2"/>
  <c r="B63" i="2"/>
  <c r="M61" i="2"/>
  <c r="M60" i="2" s="1"/>
  <c r="L61" i="2"/>
  <c r="K61" i="2"/>
  <c r="J61" i="2"/>
  <c r="I61" i="2"/>
  <c r="H61" i="2"/>
  <c r="G61" i="2"/>
  <c r="G60" i="2" s="1"/>
  <c r="F61" i="2"/>
  <c r="E61" i="2"/>
  <c r="E60" i="2" s="1"/>
  <c r="D61" i="2"/>
  <c r="D60" i="2" s="1"/>
  <c r="C61" i="2"/>
  <c r="B61" i="2"/>
  <c r="K51" i="2"/>
  <c r="J51" i="2"/>
  <c r="I51" i="2"/>
  <c r="H51" i="2"/>
  <c r="G51" i="2"/>
  <c r="F51" i="2"/>
  <c r="E51" i="2"/>
  <c r="D51" i="2"/>
  <c r="C51" i="2"/>
  <c r="B51" i="2"/>
  <c r="K46" i="2"/>
  <c r="J46" i="2"/>
  <c r="I46" i="2"/>
  <c r="H46" i="2"/>
  <c r="G46" i="2"/>
  <c r="F46" i="2"/>
  <c r="E46" i="2"/>
  <c r="D46" i="2"/>
  <c r="C46" i="2"/>
  <c r="B46" i="2"/>
  <c r="K43" i="2"/>
  <c r="J43" i="2"/>
  <c r="I43" i="2"/>
  <c r="H43" i="2"/>
  <c r="G43" i="2"/>
  <c r="F43" i="2"/>
  <c r="E43" i="2"/>
  <c r="D43" i="2"/>
  <c r="C43" i="2"/>
  <c r="B43" i="2"/>
  <c r="K41" i="2"/>
  <c r="J41" i="2"/>
  <c r="I41" i="2"/>
  <c r="H41" i="2"/>
  <c r="G41" i="2"/>
  <c r="F41" i="2"/>
  <c r="E41" i="2"/>
  <c r="D41" i="2"/>
  <c r="C41" i="2"/>
  <c r="B41" i="2"/>
  <c r="K36" i="2"/>
  <c r="J36" i="2"/>
  <c r="I36" i="2"/>
  <c r="H36" i="2"/>
  <c r="G36" i="2"/>
  <c r="F36" i="2"/>
  <c r="E36" i="2"/>
  <c r="D36" i="2"/>
  <c r="C36" i="2"/>
  <c r="B36" i="2"/>
  <c r="K32" i="2"/>
  <c r="J32" i="2"/>
  <c r="I32" i="2"/>
  <c r="H32" i="2"/>
  <c r="G32" i="2"/>
  <c r="F32" i="2"/>
  <c r="E32" i="2"/>
  <c r="D32" i="2"/>
  <c r="C32" i="2"/>
  <c r="B32" i="2"/>
  <c r="K29" i="2"/>
  <c r="J29" i="2"/>
  <c r="I29" i="2"/>
  <c r="H29" i="2"/>
  <c r="G29" i="2"/>
  <c r="F29" i="2"/>
  <c r="E29" i="2"/>
  <c r="D29" i="2"/>
  <c r="C29" i="2"/>
  <c r="B29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M69" i="2" l="1"/>
  <c r="M59" i="2"/>
  <c r="D148" i="2"/>
  <c r="L69" i="2"/>
  <c r="B77" i="2"/>
  <c r="F131" i="2"/>
  <c r="E69" i="2"/>
  <c r="E59" i="2" s="1"/>
  <c r="D94" i="2"/>
  <c r="L94" i="2"/>
  <c r="L76" i="2" s="1"/>
  <c r="H148" i="2"/>
  <c r="H60" i="2"/>
  <c r="H59" i="2" s="1"/>
  <c r="J77" i="2"/>
  <c r="J76" i="2" s="1"/>
  <c r="J94" i="2"/>
  <c r="I60" i="2"/>
  <c r="I59" i="2" s="1"/>
  <c r="I58" i="2" s="1"/>
  <c r="C77" i="2"/>
  <c r="K94" i="2"/>
  <c r="K60" i="2"/>
  <c r="G69" i="2"/>
  <c r="G59" i="2" s="1"/>
  <c r="E77" i="2"/>
  <c r="E76" i="2" s="1"/>
  <c r="E94" i="2"/>
  <c r="M94" i="2"/>
  <c r="M76" i="2" s="1"/>
  <c r="M58" i="2" s="1"/>
  <c r="I148" i="2"/>
  <c r="E15" i="2"/>
  <c r="I15" i="2"/>
  <c r="L60" i="2"/>
  <c r="C148" i="2"/>
  <c r="B40" i="2"/>
  <c r="F40" i="2"/>
  <c r="F148" i="2"/>
  <c r="F130" i="2" s="1"/>
  <c r="B148" i="2"/>
  <c r="B130" i="2" s="1"/>
  <c r="J40" i="2"/>
  <c r="E123" i="2"/>
  <c r="I123" i="2"/>
  <c r="K123" i="2"/>
  <c r="E114" i="2"/>
  <c r="D123" i="2"/>
  <c r="D69" i="2"/>
  <c r="D59" i="2" s="1"/>
  <c r="D114" i="2"/>
  <c r="H114" i="2"/>
  <c r="L114" i="2"/>
  <c r="E131" i="2"/>
  <c r="E130" i="2" s="1"/>
  <c r="I131" i="2"/>
  <c r="I130" i="2" s="1"/>
  <c r="M131" i="2"/>
  <c r="M130" i="2" s="1"/>
  <c r="C131" i="2"/>
  <c r="G131" i="2"/>
  <c r="K131" i="2"/>
  <c r="J148" i="2"/>
  <c r="J130" i="2" s="1"/>
  <c r="D131" i="2"/>
  <c r="D130" i="2" s="1"/>
  <c r="H131" i="2"/>
  <c r="H130" i="2" s="1"/>
  <c r="L131" i="2"/>
  <c r="L130" i="2" s="1"/>
  <c r="C94" i="2"/>
  <c r="C76" i="2" s="1"/>
  <c r="K77" i="2"/>
  <c r="K76" i="2" s="1"/>
  <c r="G148" i="2"/>
  <c r="G130" i="2" s="1"/>
  <c r="K148" i="2"/>
  <c r="G94" i="2"/>
  <c r="G76" i="2" s="1"/>
  <c r="C40" i="2"/>
  <c r="K40" i="2"/>
  <c r="D77" i="2"/>
  <c r="H77" i="2"/>
  <c r="H76" i="2" s="1"/>
  <c r="I114" i="2"/>
  <c r="I113" i="2" s="1"/>
  <c r="M114" i="2"/>
  <c r="C114" i="2"/>
  <c r="G114" i="2"/>
  <c r="K114" i="2"/>
  <c r="H123" i="2"/>
  <c r="L123" i="2"/>
  <c r="F6" i="2"/>
  <c r="H6" i="2"/>
  <c r="D15" i="2"/>
  <c r="H23" i="2"/>
  <c r="C60" i="2"/>
  <c r="C69" i="2"/>
  <c r="K69" i="2"/>
  <c r="K59" i="2" s="1"/>
  <c r="B94" i="2"/>
  <c r="F94" i="2"/>
  <c r="F76" i="2" s="1"/>
  <c r="M123" i="2"/>
  <c r="C123" i="2"/>
  <c r="G123" i="2"/>
  <c r="D6" i="2"/>
  <c r="B15" i="2"/>
  <c r="F15" i="2"/>
  <c r="J15" i="2"/>
  <c r="E23" i="2"/>
  <c r="B60" i="2"/>
  <c r="F60" i="2"/>
  <c r="J60" i="2"/>
  <c r="B69" i="2"/>
  <c r="F69" i="2"/>
  <c r="J69" i="2"/>
  <c r="B114" i="2"/>
  <c r="F114" i="2"/>
  <c r="J114" i="2"/>
  <c r="B123" i="2"/>
  <c r="F123" i="2"/>
  <c r="J123" i="2"/>
  <c r="D76" i="2"/>
  <c r="G6" i="2"/>
  <c r="E6" i="2"/>
  <c r="E5" i="2" s="1"/>
  <c r="I6" i="2"/>
  <c r="I5" i="2" s="1"/>
  <c r="D23" i="2"/>
  <c r="C6" i="2"/>
  <c r="K6" i="2"/>
  <c r="B6" i="2"/>
  <c r="J6" i="2"/>
  <c r="C15" i="2"/>
  <c r="G15" i="2"/>
  <c r="K15" i="2"/>
  <c r="B23" i="2"/>
  <c r="B22" i="2" s="1"/>
  <c r="F23" i="2"/>
  <c r="J23" i="2"/>
  <c r="J22" i="2" s="1"/>
  <c r="D40" i="2"/>
  <c r="H40" i="2"/>
  <c r="H15" i="2"/>
  <c r="C23" i="2"/>
  <c r="G23" i="2"/>
  <c r="K23" i="2"/>
  <c r="I23" i="2"/>
  <c r="E40" i="2"/>
  <c r="I40" i="2"/>
  <c r="G40" i="2"/>
  <c r="L59" i="2" l="1"/>
  <c r="L58" i="2" s="1"/>
  <c r="B76" i="2"/>
  <c r="H58" i="2"/>
  <c r="D5" i="2"/>
  <c r="C130" i="2"/>
  <c r="F22" i="2"/>
  <c r="G5" i="2"/>
  <c r="K113" i="2"/>
  <c r="H5" i="2"/>
  <c r="G22" i="2"/>
  <c r="K22" i="2"/>
  <c r="J5" i="2"/>
  <c r="J4" i="2" s="1"/>
  <c r="L113" i="2"/>
  <c r="L112" i="2" s="1"/>
  <c r="E113" i="2"/>
  <c r="E112" i="2" s="1"/>
  <c r="K58" i="2"/>
  <c r="D58" i="2"/>
  <c r="D22" i="2"/>
  <c r="H22" i="2"/>
  <c r="F5" i="2"/>
  <c r="G58" i="2"/>
  <c r="D113" i="2"/>
  <c r="D112" i="2" s="1"/>
  <c r="H113" i="2"/>
  <c r="H112" i="2" s="1"/>
  <c r="K130" i="2"/>
  <c r="K112" i="2" s="1"/>
  <c r="C22" i="2"/>
  <c r="K5" i="2"/>
  <c r="G113" i="2"/>
  <c r="G112" i="2" s="1"/>
  <c r="E58" i="2"/>
  <c r="B5" i="2"/>
  <c r="B4" i="2" s="1"/>
  <c r="I112" i="2"/>
  <c r="C59" i="2"/>
  <c r="C58" i="2" s="1"/>
  <c r="C113" i="2"/>
  <c r="C112" i="2" s="1"/>
  <c r="M113" i="2"/>
  <c r="M112" i="2" s="1"/>
  <c r="J59" i="2"/>
  <c r="J58" i="2" s="1"/>
  <c r="C5" i="2"/>
  <c r="F113" i="2"/>
  <c r="F112" i="2" s="1"/>
  <c r="B59" i="2"/>
  <c r="B58" i="2" s="1"/>
  <c r="J113" i="2"/>
  <c r="J112" i="2" s="1"/>
  <c r="F59" i="2"/>
  <c r="F58" i="2" s="1"/>
  <c r="E22" i="2"/>
  <c r="E4" i="2" s="1"/>
  <c r="B113" i="2"/>
  <c r="B112" i="2" s="1"/>
  <c r="I22" i="2"/>
  <c r="I4" i="2" s="1"/>
  <c r="F4" i="2" l="1"/>
  <c r="D4" i="2"/>
  <c r="K4" i="2"/>
  <c r="G4" i="2"/>
  <c r="H4" i="2"/>
  <c r="C4" i="2"/>
</calcChain>
</file>

<file path=xl/sharedStrings.xml><?xml version="1.0" encoding="utf-8"?>
<sst xmlns="http://schemas.openxmlformats.org/spreadsheetml/2006/main" count="167" uniqueCount="25">
  <si>
    <t>ВСЬОГО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</si>
  <si>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</si>
  <si>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</si>
  <si>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</si>
  <si>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</si>
  <si>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</si>
  <si>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</si>
  <si>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</si>
  <si>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</si>
  <si>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</si>
  <si>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</si>
  <si>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</si>
  <si>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</si>
  <si>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</si>
  <si>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</si>
  <si>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* з урахуванням фактично здійснених платежів</t>
  </si>
  <si>
    <t>GBP</t>
  </si>
  <si>
    <t>І кв</t>
  </si>
  <si>
    <t>ІІ кв</t>
  </si>
  <si>
    <t>ІІІ кв</t>
  </si>
  <si>
    <t>ІV кв</t>
  </si>
  <si>
    <t>2046</t>
  </si>
  <si>
    <t>Внутрішній борг</t>
  </si>
  <si>
    <t>Зовнішній борг</t>
  </si>
  <si>
    <t>Прогнозні платежі за державним боргом у 2021-2046 роках за діючими угодами станом на 01.11.2021*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</si>
</sst>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9">
    <xf numFmtId="0" fontId="0" fillId="0" borderId="0" xfId="0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indent="2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2"/>
    <xf numFmtId="49" fontId="5" fillId="0" borderId="0" xfId="2" applyNumberFormat="1" applyFont="1" applyAlignment="1">
      <alignment horizontal="left"/>
    </xf>
    <xf numFmtId="49" fontId="6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I163"/>
  <sheetViews>
    <sheetView tabSelected="1" zoomScale="85" zoomScaleNormal="85" workbookViewId="0">
      <selection activeCell="E59" sqref="E59"/>
    </sheetView>
  </sheetViews>
  <sheetFormatPr baseColWidth="10" defaultColWidth="9.1640625" defaultRowHeight="15" outlineLevelRow="4" x14ac:dyDescent="0.2"/>
  <cols>
    <col min="1" max="1" width="31.83203125" style="2" customWidth="1"/>
    <col min="2" max="5" width="9.1640625" style="3"/>
    <col min="6" max="6" width="8.33203125" style="3" bestFit="1" customWidth="1"/>
    <col min="7" max="10" width="9.1640625" style="3"/>
    <col min="11" max="34" width="8.33203125" style="3" bestFit="1" customWidth="1"/>
    <col min="35" max="35" width="9" style="3" bestFit="1" customWidth="1"/>
    <col min="36" max="16384" width="9.1640625" style="1"/>
  </cols>
  <sheetData>
    <row r="1" spans="1:35" s="7" customFormat="1" ht="16" x14ac:dyDescent="0.2">
      <c r="A1" s="27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7" customFormat="1" x14ac:dyDescent="0.2">
      <c r="A2" s="25"/>
      <c r="B2" s="25"/>
      <c r="C2" s="25"/>
      <c r="D2" s="25"/>
      <c r="E2" s="25"/>
      <c r="F2" s="25"/>
      <c r="G2" s="25"/>
      <c r="H2" s="25"/>
      <c r="I2" s="25"/>
      <c r="J2" s="28" t="s">
        <v>14</v>
      </c>
      <c r="K2" s="2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s="13" customFormat="1" ht="16" x14ac:dyDescent="0.2">
      <c r="A3" s="12"/>
      <c r="B3" s="17" t="s">
        <v>17</v>
      </c>
      <c r="C3" s="17" t="s">
        <v>18</v>
      </c>
      <c r="D3" s="17" t="s">
        <v>19</v>
      </c>
      <c r="E3" s="17" t="s">
        <v>20</v>
      </c>
      <c r="F3" s="18">
        <v>2021</v>
      </c>
      <c r="G3" s="17" t="s">
        <v>17</v>
      </c>
      <c r="H3" s="17" t="s">
        <v>18</v>
      </c>
      <c r="I3" s="17" t="s">
        <v>19</v>
      </c>
      <c r="J3" s="17" t="s">
        <v>20</v>
      </c>
      <c r="K3" s="18">
        <v>2022</v>
      </c>
    </row>
    <row r="4" spans="1:35" s="16" customFormat="1" x14ac:dyDescent="0.2">
      <c r="A4" s="14" t="s">
        <v>0</v>
      </c>
      <c r="B4" s="15">
        <f t="shared" ref="B4:K4" si="0">B5+B22</f>
        <v>144.28107997089998</v>
      </c>
      <c r="C4" s="15">
        <f t="shared" si="0"/>
        <v>160.69770033389</v>
      </c>
      <c r="D4" s="15">
        <f t="shared" si="0"/>
        <v>162.90979012628998</v>
      </c>
      <c r="E4" s="15">
        <f t="shared" si="0"/>
        <v>126.00190989305</v>
      </c>
      <c r="F4" s="15">
        <f t="shared" si="0"/>
        <v>593.89048032412995</v>
      </c>
      <c r="G4" s="15">
        <f t="shared" si="0"/>
        <v>129.32283300639997</v>
      </c>
      <c r="H4" s="15">
        <f t="shared" si="0"/>
        <v>103.71016360709001</v>
      </c>
      <c r="I4" s="15">
        <f t="shared" si="0"/>
        <v>139.15424607815999</v>
      </c>
      <c r="J4" s="15">
        <f t="shared" si="0"/>
        <v>84.217281179319997</v>
      </c>
      <c r="K4" s="15">
        <f t="shared" si="0"/>
        <v>456.40452387097002</v>
      </c>
    </row>
    <row r="5" spans="1:35" s="16" customFormat="1" outlineLevel="1" x14ac:dyDescent="0.2">
      <c r="A5" s="19" t="s">
        <v>22</v>
      </c>
      <c r="B5" s="20">
        <f t="shared" ref="B5:K5" si="1">B6+B15</f>
        <v>109.55572002537998</v>
      </c>
      <c r="C5" s="20">
        <f t="shared" si="1"/>
        <v>142.95066242350998</v>
      </c>
      <c r="D5" s="20">
        <f t="shared" si="1"/>
        <v>82.533760575439999</v>
      </c>
      <c r="E5" s="20">
        <f t="shared" si="1"/>
        <v>109.95786495250999</v>
      </c>
      <c r="F5" s="20">
        <f t="shared" si="1"/>
        <v>444.99800797683997</v>
      </c>
      <c r="G5" s="20">
        <f t="shared" si="1"/>
        <v>96.811266094279986</v>
      </c>
      <c r="H5" s="20">
        <f t="shared" si="1"/>
        <v>87.729409478960008</v>
      </c>
      <c r="I5" s="20">
        <f t="shared" si="1"/>
        <v>77.718055350499995</v>
      </c>
      <c r="J5" s="20">
        <f t="shared" si="1"/>
        <v>68.345455059329993</v>
      </c>
      <c r="K5" s="20">
        <f t="shared" si="1"/>
        <v>330.60418598307001</v>
      </c>
    </row>
    <row r="6" spans="1:35" s="16" customFormat="1" outlineLevel="2" x14ac:dyDescent="0.2">
      <c r="A6" s="22" t="s">
        <v>1</v>
      </c>
      <c r="B6" s="21">
        <f t="shared" ref="B6:K6" si="2">B7+B9+B11</f>
        <v>16.49440792191</v>
      </c>
      <c r="C6" s="21">
        <f t="shared" si="2"/>
        <v>29.681672318939999</v>
      </c>
      <c r="D6" s="21">
        <f t="shared" si="2"/>
        <v>19.538136358049996</v>
      </c>
      <c r="E6" s="21">
        <f t="shared" si="2"/>
        <v>34.05742923183</v>
      </c>
      <c r="F6" s="21">
        <f t="shared" si="2"/>
        <v>99.771645830729994</v>
      </c>
      <c r="G6" s="21">
        <f t="shared" si="2"/>
        <v>18.502908589250001</v>
      </c>
      <c r="H6" s="21">
        <f t="shared" si="2"/>
        <v>29.712219358810003</v>
      </c>
      <c r="I6" s="21">
        <f t="shared" si="2"/>
        <v>14.67513070145</v>
      </c>
      <c r="J6" s="21">
        <f t="shared" si="2"/>
        <v>26.96268951874</v>
      </c>
      <c r="K6" s="21">
        <f t="shared" si="2"/>
        <v>89.852948168249995</v>
      </c>
    </row>
    <row r="7" spans="1:35" outlineLevel="3" collapsed="1" x14ac:dyDescent="0.2">
      <c r="A7" s="5" t="s">
        <v>2</v>
      </c>
      <c r="B7" s="4">
        <f t="shared" ref="B7:K7" si="3">SUM(B8:B8)</f>
        <v>0</v>
      </c>
      <c r="C7" s="4">
        <f t="shared" si="3"/>
        <v>5.6474999999999997E-5</v>
      </c>
      <c r="D7" s="4">
        <f t="shared" si="3"/>
        <v>3.7049999999999999E-5</v>
      </c>
      <c r="E7" s="4">
        <f t="shared" si="3"/>
        <v>8.0325000000000001E-5</v>
      </c>
      <c r="F7" s="4">
        <f t="shared" si="3"/>
        <v>1.7385E-4</v>
      </c>
      <c r="G7" s="4">
        <f t="shared" si="3"/>
        <v>0</v>
      </c>
      <c r="H7" s="4">
        <f t="shared" si="3"/>
        <v>0</v>
      </c>
      <c r="I7" s="4">
        <f t="shared" si="3"/>
        <v>2.5750000000000002E-4</v>
      </c>
      <c r="J7" s="4">
        <f t="shared" si="3"/>
        <v>0</v>
      </c>
      <c r="K7" s="4">
        <f t="shared" si="3"/>
        <v>2.5750000000000002E-4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idden="1" outlineLevel="4" x14ac:dyDescent="0.2">
      <c r="A8" s="6" t="s">
        <v>3</v>
      </c>
      <c r="B8" s="4"/>
      <c r="C8" s="4">
        <v>5.6474999999999997E-5</v>
      </c>
      <c r="D8" s="4">
        <v>3.7049999999999999E-5</v>
      </c>
      <c r="E8" s="4">
        <v>8.0325000000000001E-5</v>
      </c>
      <c r="F8" s="4">
        <v>1.7385E-4</v>
      </c>
      <c r="G8" s="4"/>
      <c r="H8" s="4"/>
      <c r="I8" s="4">
        <v>2.5750000000000002E-4</v>
      </c>
      <c r="J8" s="4"/>
      <c r="K8" s="4">
        <v>2.5750000000000002E-4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outlineLevel="3" collapsed="1" x14ac:dyDescent="0.2">
      <c r="A9" s="5" t="s">
        <v>4</v>
      </c>
      <c r="B9" s="4">
        <f t="shared" ref="B9:K9" si="4">SUM(B10:B10)</f>
        <v>2.4457658270000002E-2</v>
      </c>
      <c r="C9" s="4">
        <f t="shared" si="4"/>
        <v>2.43172532E-2</v>
      </c>
      <c r="D9" s="4">
        <f t="shared" si="4"/>
        <v>2.416778973E-2</v>
      </c>
      <c r="E9" s="4">
        <f t="shared" si="4"/>
        <v>2.3751103700000002E-2</v>
      </c>
      <c r="F9" s="4">
        <f t="shared" si="4"/>
        <v>9.6693804899999999E-2</v>
      </c>
      <c r="G9" s="4">
        <f t="shared" si="4"/>
        <v>2.282714772E-2</v>
      </c>
      <c r="H9" s="4">
        <f t="shared" si="4"/>
        <v>2.266862586E-2</v>
      </c>
      <c r="I9" s="4">
        <f t="shared" si="4"/>
        <v>2.2501045609999999E-2</v>
      </c>
      <c r="J9" s="4">
        <f t="shared" si="4"/>
        <v>2.2084359580000001E-2</v>
      </c>
      <c r="K9" s="4">
        <f t="shared" si="4"/>
        <v>9.0081178770000006E-2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idden="1" outlineLevel="4" x14ac:dyDescent="0.2">
      <c r="A10" s="6" t="s">
        <v>3</v>
      </c>
      <c r="B10" s="4">
        <v>2.4457658270000002E-2</v>
      </c>
      <c r="C10" s="4">
        <v>2.43172532E-2</v>
      </c>
      <c r="D10" s="4">
        <v>2.416778973E-2</v>
      </c>
      <c r="E10" s="4">
        <v>2.3751103700000002E-2</v>
      </c>
      <c r="F10" s="4">
        <v>9.6693804899999999E-2</v>
      </c>
      <c r="G10" s="4">
        <v>2.282714772E-2</v>
      </c>
      <c r="H10" s="4">
        <v>2.266862586E-2</v>
      </c>
      <c r="I10" s="4">
        <v>2.2501045609999999E-2</v>
      </c>
      <c r="J10" s="4">
        <v>2.2084359580000001E-2</v>
      </c>
      <c r="K10" s="4">
        <v>9.0081178770000006E-2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outlineLevel="3" collapsed="1" x14ac:dyDescent="0.2">
      <c r="A11" s="5" t="s">
        <v>5</v>
      </c>
      <c r="B11" s="4">
        <f t="shared" ref="B11:K11" si="5">SUM(B12:B14)</f>
        <v>16.469950263640001</v>
      </c>
      <c r="C11" s="4">
        <f t="shared" si="5"/>
        <v>29.657298590739998</v>
      </c>
      <c r="D11" s="4">
        <f t="shared" si="5"/>
        <v>19.513931518319996</v>
      </c>
      <c r="E11" s="4">
        <f t="shared" si="5"/>
        <v>34.03359780313</v>
      </c>
      <c r="F11" s="4">
        <f t="shared" si="5"/>
        <v>99.674778175829999</v>
      </c>
      <c r="G11" s="4">
        <f t="shared" si="5"/>
        <v>18.48008144153</v>
      </c>
      <c r="H11" s="4">
        <f t="shared" si="5"/>
        <v>29.689550732950003</v>
      </c>
      <c r="I11" s="4">
        <f t="shared" si="5"/>
        <v>14.65237215584</v>
      </c>
      <c r="J11" s="4">
        <f t="shared" si="5"/>
        <v>26.94060515916</v>
      </c>
      <c r="K11" s="4">
        <f t="shared" si="5"/>
        <v>89.762609489479999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idden="1" outlineLevel="4" x14ac:dyDescent="0.2">
      <c r="A12" s="6" t="s">
        <v>6</v>
      </c>
      <c r="B12" s="4">
        <v>2.0064E-7</v>
      </c>
      <c r="C12" s="4">
        <v>0.19055133717</v>
      </c>
      <c r="D12" s="4">
        <v>0.13624890572000001</v>
      </c>
      <c r="E12" s="4">
        <v>0.11952819095</v>
      </c>
      <c r="F12" s="4">
        <v>0.44632863447999999</v>
      </c>
      <c r="G12" s="4">
        <v>6.6310775190000004E-2</v>
      </c>
      <c r="H12" s="4">
        <v>2.9648965140000001E-2</v>
      </c>
      <c r="I12" s="4"/>
      <c r="J12" s="4"/>
      <c r="K12" s="4">
        <v>9.5959740330000001E-2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idden="1" outlineLevel="4" x14ac:dyDescent="0.2">
      <c r="A13" s="6" t="s">
        <v>3</v>
      </c>
      <c r="B13" s="4">
        <v>15.647471006150001</v>
      </c>
      <c r="C13" s="4">
        <v>27.849146954409999</v>
      </c>
      <c r="D13" s="4">
        <v>18.546419629799999</v>
      </c>
      <c r="E13" s="4">
        <v>32.964798954720003</v>
      </c>
      <c r="F13" s="4">
        <v>95.007836545079996</v>
      </c>
      <c r="G13" s="4">
        <v>17.537037707829999</v>
      </c>
      <c r="H13" s="4">
        <v>29.04758136909</v>
      </c>
      <c r="I13" s="4">
        <v>14.13287702385</v>
      </c>
      <c r="J13" s="4">
        <v>26.390390522770002</v>
      </c>
      <c r="K13" s="4">
        <v>87.107886623539997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idden="1" outlineLevel="4" x14ac:dyDescent="0.2">
      <c r="A14" s="6" t="s">
        <v>7</v>
      </c>
      <c r="B14" s="4">
        <v>0.82247905685</v>
      </c>
      <c r="C14" s="4">
        <v>1.61760029916</v>
      </c>
      <c r="D14" s="4">
        <v>0.83126298279999999</v>
      </c>
      <c r="E14" s="4">
        <v>0.94927065745999994</v>
      </c>
      <c r="F14" s="4">
        <v>4.2206129962699999</v>
      </c>
      <c r="G14" s="4">
        <v>0.87673295850999999</v>
      </c>
      <c r="H14" s="4">
        <v>0.61232039871999999</v>
      </c>
      <c r="I14" s="4">
        <v>0.51949513198999997</v>
      </c>
      <c r="J14" s="4">
        <v>0.55021463639000001</v>
      </c>
      <c r="K14" s="4">
        <v>2.5587631256100001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s="16" customFormat="1" outlineLevel="2" x14ac:dyDescent="0.2">
      <c r="A15" s="22" t="s">
        <v>8</v>
      </c>
      <c r="B15" s="21">
        <f t="shared" ref="B15:K15" si="6">B16+B18</f>
        <v>93.061312103469987</v>
      </c>
      <c r="C15" s="21">
        <f t="shared" si="6"/>
        <v>113.26899010456999</v>
      </c>
      <c r="D15" s="21">
        <f t="shared" si="6"/>
        <v>62.995624217390002</v>
      </c>
      <c r="E15" s="21">
        <f t="shared" si="6"/>
        <v>75.900435720679994</v>
      </c>
      <c r="F15" s="21">
        <f t="shared" si="6"/>
        <v>345.22636214610998</v>
      </c>
      <c r="G15" s="21">
        <f t="shared" si="6"/>
        <v>78.308357505029988</v>
      </c>
      <c r="H15" s="21">
        <f t="shared" si="6"/>
        <v>58.017190120149998</v>
      </c>
      <c r="I15" s="21">
        <f t="shared" si="6"/>
        <v>63.042924649050001</v>
      </c>
      <c r="J15" s="21">
        <f t="shared" si="6"/>
        <v>41.38276554059</v>
      </c>
      <c r="K15" s="21">
        <f t="shared" si="6"/>
        <v>240.75123781482</v>
      </c>
    </row>
    <row r="16" spans="1:35" outlineLevel="3" collapsed="1" x14ac:dyDescent="0.2">
      <c r="A16" s="5" t="s">
        <v>4</v>
      </c>
      <c r="B16" s="4">
        <f t="shared" ref="B16:K16" si="7">SUM(B17:B17)</f>
        <v>3.3063130619999999E-2</v>
      </c>
      <c r="C16" s="4">
        <f t="shared" si="7"/>
        <v>3.3063130619999999E-2</v>
      </c>
      <c r="D16" s="4">
        <f t="shared" si="7"/>
        <v>3.3063130619999999E-2</v>
      </c>
      <c r="E16" s="4">
        <f t="shared" si="7"/>
        <v>3.3063130619999999E-2</v>
      </c>
      <c r="F16" s="4">
        <f t="shared" si="7"/>
        <v>0.13225252248</v>
      </c>
      <c r="G16" s="4">
        <f t="shared" si="7"/>
        <v>3.3063130619999999E-2</v>
      </c>
      <c r="H16" s="4">
        <f t="shared" si="7"/>
        <v>3.3063130619999999E-2</v>
      </c>
      <c r="I16" s="4">
        <f t="shared" si="7"/>
        <v>3.3063130619999999E-2</v>
      </c>
      <c r="J16" s="4">
        <f t="shared" si="7"/>
        <v>3.3063130619999999E-2</v>
      </c>
      <c r="K16" s="4">
        <f t="shared" si="7"/>
        <v>0.13225252248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idden="1" outlineLevel="4" x14ac:dyDescent="0.2">
      <c r="A17" s="6" t="s">
        <v>3</v>
      </c>
      <c r="B17" s="4">
        <v>3.3063130619999999E-2</v>
      </c>
      <c r="C17" s="4">
        <v>3.3063130619999999E-2</v>
      </c>
      <c r="D17" s="4">
        <v>3.3063130619999999E-2</v>
      </c>
      <c r="E17" s="4">
        <v>3.3063130619999999E-2</v>
      </c>
      <c r="F17" s="4">
        <v>0.13225252248</v>
      </c>
      <c r="G17" s="4">
        <v>3.3063130619999999E-2</v>
      </c>
      <c r="H17" s="4">
        <v>3.3063130619999999E-2</v>
      </c>
      <c r="I17" s="4">
        <v>3.3063130619999999E-2</v>
      </c>
      <c r="J17" s="4">
        <v>3.3063130619999999E-2</v>
      </c>
      <c r="K17" s="4">
        <v>0.13225252248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outlineLevel="3" collapsed="1" x14ac:dyDescent="0.2">
      <c r="A18" s="5" t="s">
        <v>5</v>
      </c>
      <c r="B18" s="4">
        <f t="shared" ref="B18:K18" si="8">SUM(B19:B21)</f>
        <v>93.028248972849994</v>
      </c>
      <c r="C18" s="4">
        <f t="shared" si="8"/>
        <v>113.23592697395</v>
      </c>
      <c r="D18" s="4">
        <f t="shared" si="8"/>
        <v>62.962561086770002</v>
      </c>
      <c r="E18" s="4">
        <f t="shared" si="8"/>
        <v>75.86737259006</v>
      </c>
      <c r="F18" s="4">
        <f t="shared" si="8"/>
        <v>345.09410962363</v>
      </c>
      <c r="G18" s="4">
        <f t="shared" si="8"/>
        <v>78.275294374409995</v>
      </c>
      <c r="H18" s="4">
        <f t="shared" si="8"/>
        <v>57.984126989529997</v>
      </c>
      <c r="I18" s="4">
        <f t="shared" si="8"/>
        <v>63.00986151843</v>
      </c>
      <c r="J18" s="4">
        <f t="shared" si="8"/>
        <v>41.34970240997</v>
      </c>
      <c r="K18" s="4">
        <f t="shared" si="8"/>
        <v>240.61898529234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idden="1" outlineLevel="4" x14ac:dyDescent="0.2">
      <c r="A19" s="6" t="s">
        <v>6</v>
      </c>
      <c r="B19" s="4"/>
      <c r="C19" s="4">
        <v>14.401250449599999</v>
      </c>
      <c r="D19" s="4"/>
      <c r="E19" s="4">
        <v>7.3454066326499996</v>
      </c>
      <c r="F19" s="4">
        <v>21.74665708225</v>
      </c>
      <c r="G19" s="4">
        <v>12.027033333269999</v>
      </c>
      <c r="H19" s="4">
        <v>2.37191721106</v>
      </c>
      <c r="I19" s="4"/>
      <c r="J19" s="4"/>
      <c r="K19" s="4">
        <v>14.398950544330001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idden="1" outlineLevel="4" x14ac:dyDescent="0.2">
      <c r="A20" s="6" t="s">
        <v>3</v>
      </c>
      <c r="B20" s="4">
        <v>65.825024523869999</v>
      </c>
      <c r="C20" s="4">
        <v>66.529476731200006</v>
      </c>
      <c r="D20" s="4">
        <v>53.553559792770002</v>
      </c>
      <c r="E20" s="4">
        <v>34.771929717790002</v>
      </c>
      <c r="F20" s="4">
        <v>220.67999076563001</v>
      </c>
      <c r="G20" s="4">
        <v>50.789340618609998</v>
      </c>
      <c r="H20" s="4">
        <v>37.062261168409997</v>
      </c>
      <c r="I20" s="4">
        <v>48.127161000000001</v>
      </c>
      <c r="J20" s="4">
        <v>30.021587552229999</v>
      </c>
      <c r="K20" s="4">
        <v>166.00035033924999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idden="1" outlineLevel="4" x14ac:dyDescent="0.2">
      <c r="A21" s="6" t="s">
        <v>7</v>
      </c>
      <c r="B21" s="4">
        <v>27.203224448979999</v>
      </c>
      <c r="C21" s="4">
        <v>32.305199793150003</v>
      </c>
      <c r="D21" s="4">
        <v>9.4090012939999994</v>
      </c>
      <c r="E21" s="4">
        <v>33.750036239620002</v>
      </c>
      <c r="F21" s="4">
        <v>102.66746177575</v>
      </c>
      <c r="G21" s="4">
        <v>15.458920422529999</v>
      </c>
      <c r="H21" s="4">
        <v>18.54994861006</v>
      </c>
      <c r="I21" s="4">
        <v>14.882700518429999</v>
      </c>
      <c r="J21" s="4">
        <v>11.328114857739999</v>
      </c>
      <c r="K21" s="4">
        <v>60.219684408760003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s="16" customFormat="1" outlineLevel="1" x14ac:dyDescent="0.2">
      <c r="A22" s="19" t="s">
        <v>23</v>
      </c>
      <c r="B22" s="20">
        <f t="shared" ref="B22:K22" si="9">B23+B40</f>
        <v>34.725359945519997</v>
      </c>
      <c r="C22" s="20">
        <f t="shared" si="9"/>
        <v>17.747037910380001</v>
      </c>
      <c r="D22" s="20">
        <f t="shared" si="9"/>
        <v>80.376029550849992</v>
      </c>
      <c r="E22" s="20">
        <f t="shared" si="9"/>
        <v>16.044044940540001</v>
      </c>
      <c r="F22" s="20">
        <f t="shared" si="9"/>
        <v>148.89247234729001</v>
      </c>
      <c r="G22" s="20">
        <f t="shared" si="9"/>
        <v>32.511566912119996</v>
      </c>
      <c r="H22" s="20">
        <f t="shared" si="9"/>
        <v>15.980754128129998</v>
      </c>
      <c r="I22" s="20">
        <f t="shared" si="9"/>
        <v>61.436190727660005</v>
      </c>
      <c r="J22" s="20">
        <f t="shared" si="9"/>
        <v>15.871826119990001</v>
      </c>
      <c r="K22" s="20">
        <f t="shared" si="9"/>
        <v>125.80033788789999</v>
      </c>
    </row>
    <row r="23" spans="1:35" s="16" customFormat="1" outlineLevel="2" x14ac:dyDescent="0.2">
      <c r="A23" s="22" t="s">
        <v>1</v>
      </c>
      <c r="B23" s="21">
        <f t="shared" ref="B23:K23" si="10">B24+B29+B32+B36</f>
        <v>20.911152054800002</v>
      </c>
      <c r="C23" s="21">
        <f t="shared" si="10"/>
        <v>6.8905515620200006</v>
      </c>
      <c r="D23" s="21">
        <f t="shared" si="10"/>
        <v>16.727954343940002</v>
      </c>
      <c r="E23" s="21">
        <f t="shared" si="10"/>
        <v>6.1979195885499996</v>
      </c>
      <c r="F23" s="21">
        <f t="shared" si="10"/>
        <v>50.727577549309999</v>
      </c>
      <c r="G23" s="21">
        <f t="shared" si="10"/>
        <v>19.153783737369999</v>
      </c>
      <c r="H23" s="21">
        <f t="shared" si="10"/>
        <v>8.8877201045899987</v>
      </c>
      <c r="I23" s="21">
        <f t="shared" si="10"/>
        <v>18.346985199350001</v>
      </c>
      <c r="J23" s="21">
        <f t="shared" si="10"/>
        <v>6.6716906786400001</v>
      </c>
      <c r="K23" s="21">
        <f t="shared" si="10"/>
        <v>53.060179719949993</v>
      </c>
    </row>
    <row r="24" spans="1:35" outlineLevel="3" collapsed="1" x14ac:dyDescent="0.2">
      <c r="A24" s="5" t="s">
        <v>2</v>
      </c>
      <c r="B24" s="4">
        <f t="shared" ref="B24:K24" si="11">SUM(B25:B28)</f>
        <v>3.8168261420000002E-2</v>
      </c>
      <c r="C24" s="4">
        <f t="shared" si="11"/>
        <v>6.2924370029999996E-2</v>
      </c>
      <c r="D24" s="4">
        <f t="shared" si="11"/>
        <v>6.5294858060000002E-2</v>
      </c>
      <c r="E24" s="4">
        <f t="shared" si="11"/>
        <v>0.36705420976999997</v>
      </c>
      <c r="F24" s="4">
        <f t="shared" si="11"/>
        <v>0.53344169927999996</v>
      </c>
      <c r="G24" s="4">
        <f t="shared" si="11"/>
        <v>8.2297622089999994E-2</v>
      </c>
      <c r="H24" s="4">
        <f t="shared" si="11"/>
        <v>9.6781898820000004E-2</v>
      </c>
      <c r="I24" s="4">
        <f t="shared" si="11"/>
        <v>0.21768434867</v>
      </c>
      <c r="J24" s="4">
        <f t="shared" si="11"/>
        <v>0.11935380517999999</v>
      </c>
      <c r="K24" s="4">
        <f t="shared" si="11"/>
        <v>0.51611767476000003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idden="1" outlineLevel="4" x14ac:dyDescent="0.2">
      <c r="A25" s="6" t="s">
        <v>6</v>
      </c>
      <c r="B25" s="4">
        <v>1.9912837000000002E-3</v>
      </c>
      <c r="C25" s="4">
        <v>2.8266651529999999E-2</v>
      </c>
      <c r="D25" s="4">
        <v>7.75671782E-3</v>
      </c>
      <c r="E25" s="4">
        <v>2.3712016299999999E-3</v>
      </c>
      <c r="F25" s="4">
        <v>4.038585468E-2</v>
      </c>
      <c r="G25" s="4">
        <v>9.61745598E-3</v>
      </c>
      <c r="H25" s="4">
        <v>2.06639998E-3</v>
      </c>
      <c r="I25" s="4">
        <v>8.8344512199999992E-3</v>
      </c>
      <c r="J25" s="4">
        <v>2.06639998E-3</v>
      </c>
      <c r="K25" s="4">
        <v>2.2584707159999998E-2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idden="1" outlineLevel="4" x14ac:dyDescent="0.2">
      <c r="A26" s="6" t="s">
        <v>9</v>
      </c>
      <c r="B26" s="4"/>
      <c r="C26" s="4"/>
      <c r="D26" s="4"/>
      <c r="E26" s="4">
        <v>5.7657599999999998E-4</v>
      </c>
      <c r="F26" s="4">
        <v>5.7657599999999998E-4</v>
      </c>
      <c r="G26" s="4">
        <v>5.7859198999999999E-4</v>
      </c>
      <c r="H26" s="4"/>
      <c r="I26" s="4"/>
      <c r="J26" s="4"/>
      <c r="K26" s="4">
        <v>5.7859198999999999E-4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idden="1" outlineLevel="4" x14ac:dyDescent="0.2">
      <c r="A27" s="6" t="s">
        <v>3</v>
      </c>
      <c r="B27" s="4">
        <v>5.0769707000000003E-4</v>
      </c>
      <c r="C27" s="4">
        <v>6.0799941000000001E-4</v>
      </c>
      <c r="D27" s="4">
        <v>5.9992314999999998E-4</v>
      </c>
      <c r="E27" s="4">
        <v>2.9906972599999999E-3</v>
      </c>
      <c r="F27" s="4">
        <v>4.7063168900000002E-3</v>
      </c>
      <c r="G27" s="4"/>
      <c r="H27" s="4">
        <v>5.4999999999999999E-6</v>
      </c>
      <c r="I27" s="4"/>
      <c r="J27" s="4">
        <v>3.5000000000000001E-3</v>
      </c>
      <c r="K27" s="4">
        <v>3.5054999999999999E-3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idden="1" outlineLevel="4" x14ac:dyDescent="0.2">
      <c r="A28" s="6" t="s">
        <v>7</v>
      </c>
      <c r="B28" s="4">
        <v>3.5669280650000003E-2</v>
      </c>
      <c r="C28" s="4">
        <v>3.404971909E-2</v>
      </c>
      <c r="D28" s="4">
        <v>5.693821709E-2</v>
      </c>
      <c r="E28" s="4">
        <v>0.36111573487999998</v>
      </c>
      <c r="F28" s="4">
        <v>0.48777295171000001</v>
      </c>
      <c r="G28" s="4">
        <v>7.2101574119999998E-2</v>
      </c>
      <c r="H28" s="4">
        <v>9.4709998840000004E-2</v>
      </c>
      <c r="I28" s="4">
        <v>0.20884989744999999</v>
      </c>
      <c r="J28" s="4">
        <v>0.1137874052</v>
      </c>
      <c r="K28" s="4">
        <v>0.48944887561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outlineLevel="3" collapsed="1" x14ac:dyDescent="0.2">
      <c r="A29" s="5" t="s">
        <v>10</v>
      </c>
      <c r="B29" s="4">
        <f t="shared" ref="B29:K29" si="12">SUM(B30:B31)</f>
        <v>19.608104201340002</v>
      </c>
      <c r="C29" s="4">
        <f t="shared" si="12"/>
        <v>4.8495816853699996</v>
      </c>
      <c r="D29" s="4">
        <f t="shared" si="12"/>
        <v>15.432142134820001</v>
      </c>
      <c r="E29" s="4">
        <f t="shared" si="12"/>
        <v>4.2886288424599996</v>
      </c>
      <c r="F29" s="4">
        <f t="shared" si="12"/>
        <v>44.17845686399</v>
      </c>
      <c r="G29" s="4">
        <f t="shared" si="12"/>
        <v>17.800546257339999</v>
      </c>
      <c r="H29" s="4">
        <f t="shared" si="12"/>
        <v>6.7774358080599999</v>
      </c>
      <c r="I29" s="4">
        <f t="shared" si="12"/>
        <v>15.89495964855</v>
      </c>
      <c r="J29" s="4">
        <f t="shared" si="12"/>
        <v>4.4504413169000001</v>
      </c>
      <c r="K29" s="4">
        <f t="shared" si="12"/>
        <v>44.923383030849998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idden="1" outlineLevel="4" x14ac:dyDescent="0.2">
      <c r="A30" s="6" t="s">
        <v>6</v>
      </c>
      <c r="B30" s="4">
        <v>2.4890155487599999</v>
      </c>
      <c r="C30" s="4">
        <v>2.6850799187700001</v>
      </c>
      <c r="D30" s="4">
        <v>0.56953783277000003</v>
      </c>
      <c r="E30" s="4">
        <v>0.51832724417999998</v>
      </c>
      <c r="F30" s="4">
        <v>6.2619605444799999</v>
      </c>
      <c r="G30" s="4">
        <v>2.4308451310899999</v>
      </c>
      <c r="H30" s="4">
        <v>2.8121003564399998</v>
      </c>
      <c r="I30" s="4">
        <v>0.52525852230000003</v>
      </c>
      <c r="J30" s="4">
        <v>0.48510586527999999</v>
      </c>
      <c r="K30" s="4">
        <v>6.2533098751100002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idden="1" outlineLevel="4" x14ac:dyDescent="0.2">
      <c r="A31" s="6" t="s">
        <v>7</v>
      </c>
      <c r="B31" s="4">
        <v>17.11908865258</v>
      </c>
      <c r="C31" s="4">
        <v>2.1645017665999999</v>
      </c>
      <c r="D31" s="4">
        <v>14.86260430205</v>
      </c>
      <c r="E31" s="4">
        <v>3.7703015982800001</v>
      </c>
      <c r="F31" s="4">
        <v>37.916496319510003</v>
      </c>
      <c r="G31" s="4">
        <v>15.36970112625</v>
      </c>
      <c r="H31" s="4">
        <v>3.9653354516200001</v>
      </c>
      <c r="I31" s="4">
        <v>15.36970112625</v>
      </c>
      <c r="J31" s="4">
        <v>3.9653354516200001</v>
      </c>
      <c r="K31" s="4">
        <v>38.670073155739999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outlineLevel="3" collapsed="1" x14ac:dyDescent="0.2">
      <c r="A32" s="5" t="s">
        <v>11</v>
      </c>
      <c r="B32" s="4">
        <f t="shared" ref="B32:K32" si="13">SUM(B33:B35)</f>
        <v>2.9576021940000002E-2</v>
      </c>
      <c r="C32" s="4">
        <f t="shared" si="13"/>
        <v>0.16465807729000001</v>
      </c>
      <c r="D32" s="4">
        <f t="shared" si="13"/>
        <v>0.13623247502999999</v>
      </c>
      <c r="E32" s="4">
        <f t="shared" si="13"/>
        <v>0.18630039493</v>
      </c>
      <c r="F32" s="4">
        <f t="shared" si="13"/>
        <v>0.51676696918999998</v>
      </c>
      <c r="G32" s="4">
        <f t="shared" si="13"/>
        <v>3.3233966520000005E-2</v>
      </c>
      <c r="H32" s="4">
        <f t="shared" si="13"/>
        <v>0.16408726233000001</v>
      </c>
      <c r="I32" s="4">
        <f t="shared" si="13"/>
        <v>3.1155739699999997E-2</v>
      </c>
      <c r="J32" s="4">
        <f t="shared" si="13"/>
        <v>0.15285811647</v>
      </c>
      <c r="K32" s="4">
        <f t="shared" si="13"/>
        <v>0.38133508501999996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idden="1" outlineLevel="4" x14ac:dyDescent="0.2">
      <c r="A33" s="6" t="s">
        <v>6</v>
      </c>
      <c r="B33" s="4">
        <v>3.9379543899999998E-3</v>
      </c>
      <c r="C33" s="4">
        <v>0.14929896257</v>
      </c>
      <c r="D33" s="4">
        <v>0.11226467186</v>
      </c>
      <c r="E33" s="4">
        <v>0.16740478926999999</v>
      </c>
      <c r="F33" s="4">
        <v>0.43290637808999999</v>
      </c>
      <c r="G33" s="4">
        <v>7.4671405400000002E-3</v>
      </c>
      <c r="H33" s="4">
        <v>0.1478254467</v>
      </c>
      <c r="I33" s="4">
        <v>5.9319837499999997E-3</v>
      </c>
      <c r="J33" s="4">
        <v>0.13657930454</v>
      </c>
      <c r="K33" s="4">
        <v>0.29780387552999998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idden="1" outlineLevel="4" x14ac:dyDescent="0.2">
      <c r="A34" s="6" t="s">
        <v>9</v>
      </c>
      <c r="B34" s="4">
        <v>2.5638067550000001E-2</v>
      </c>
      <c r="C34" s="4">
        <v>1.5359114720000001E-2</v>
      </c>
      <c r="D34" s="4">
        <v>2.396780317E-2</v>
      </c>
      <c r="E34" s="4">
        <v>1.69291892E-2</v>
      </c>
      <c r="F34" s="4">
        <v>8.1894174639999998E-2</v>
      </c>
      <c r="G34" s="4">
        <v>2.5766825980000001E-2</v>
      </c>
      <c r="H34" s="4">
        <v>1.6261815629999999E-2</v>
      </c>
      <c r="I34" s="4">
        <v>2.5223755949999999E-2</v>
      </c>
      <c r="J34" s="4">
        <v>1.5736319370000001E-2</v>
      </c>
      <c r="K34" s="4">
        <v>8.2988716929999998E-2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idden="1" outlineLevel="4" x14ac:dyDescent="0.2">
      <c r="A35" s="6" t="s">
        <v>7</v>
      </c>
      <c r="B35" s="4"/>
      <c r="C35" s="4"/>
      <c r="D35" s="4"/>
      <c r="E35" s="4">
        <v>1.9664164599999998E-3</v>
      </c>
      <c r="F35" s="4">
        <v>1.9664164599999998E-3</v>
      </c>
      <c r="G35" s="4"/>
      <c r="H35" s="4"/>
      <c r="I35" s="4"/>
      <c r="J35" s="4">
        <v>5.4249256000000004E-4</v>
      </c>
      <c r="K35" s="4">
        <v>5.4249256000000004E-4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outlineLevel="3" collapsed="1" x14ac:dyDescent="0.2">
      <c r="A36" s="5" t="s">
        <v>12</v>
      </c>
      <c r="B36" s="4">
        <f t="shared" ref="B36:K36" si="14">SUM(B37:B39)</f>
        <v>1.2353035701000001</v>
      </c>
      <c r="C36" s="4">
        <f t="shared" si="14"/>
        <v>1.8133874293300001</v>
      </c>
      <c r="D36" s="4">
        <f t="shared" si="14"/>
        <v>1.0942848760300001</v>
      </c>
      <c r="E36" s="4">
        <f t="shared" si="14"/>
        <v>1.35593614139</v>
      </c>
      <c r="F36" s="4">
        <f t="shared" si="14"/>
        <v>5.4989120168499994</v>
      </c>
      <c r="G36" s="4">
        <f t="shared" si="14"/>
        <v>1.2377058914200001</v>
      </c>
      <c r="H36" s="4">
        <f t="shared" si="14"/>
        <v>1.8494151353799999</v>
      </c>
      <c r="I36" s="4">
        <f t="shared" si="14"/>
        <v>2.2031854624299996</v>
      </c>
      <c r="J36" s="4">
        <f t="shared" si="14"/>
        <v>1.9490374400899999</v>
      </c>
      <c r="K36" s="4">
        <f t="shared" si="14"/>
        <v>7.2393439293200004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idden="1" outlineLevel="4" x14ac:dyDescent="0.2">
      <c r="A37" s="6" t="s">
        <v>6</v>
      </c>
      <c r="B37" s="4">
        <v>3.083578058E-2</v>
      </c>
      <c r="C37" s="4">
        <v>0.89253833158999996</v>
      </c>
      <c r="D37" s="4">
        <v>2.025131472E-2</v>
      </c>
      <c r="E37" s="4">
        <v>0.40869957910999999</v>
      </c>
      <c r="F37" s="4">
        <v>1.3523250060000001</v>
      </c>
      <c r="G37" s="4">
        <v>2.6568584770000001E-2</v>
      </c>
      <c r="H37" s="4">
        <v>0.98510677206999997</v>
      </c>
      <c r="I37" s="4">
        <v>3.354730241E-2</v>
      </c>
      <c r="J37" s="4">
        <v>0.44863015522999999</v>
      </c>
      <c r="K37" s="4">
        <v>1.4938528144800001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idden="1" outlineLevel="4" x14ac:dyDescent="0.2">
      <c r="A38" s="6" t="s">
        <v>7</v>
      </c>
      <c r="B38" s="4">
        <v>0.42283847166999999</v>
      </c>
      <c r="C38" s="4">
        <v>0.22227021642</v>
      </c>
      <c r="D38" s="4">
        <v>0.41194382496999998</v>
      </c>
      <c r="E38" s="4">
        <v>0.19050374877000001</v>
      </c>
      <c r="F38" s="4">
        <v>1.24755626183</v>
      </c>
      <c r="G38" s="4">
        <v>0.47774992088000001</v>
      </c>
      <c r="H38" s="4">
        <v>0.18295510897</v>
      </c>
      <c r="I38" s="4">
        <v>1.4935645072399999</v>
      </c>
      <c r="J38" s="4">
        <v>0.85485942453999997</v>
      </c>
      <c r="K38" s="4">
        <v>3.0091289616300001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idden="1" outlineLevel="4" x14ac:dyDescent="0.2">
      <c r="A39" s="6" t="s">
        <v>13</v>
      </c>
      <c r="B39" s="4">
        <v>0.78162931785</v>
      </c>
      <c r="C39" s="4">
        <v>0.69857888132000001</v>
      </c>
      <c r="D39" s="4">
        <v>0.66208973634000001</v>
      </c>
      <c r="E39" s="4">
        <v>0.75673281350999999</v>
      </c>
      <c r="F39" s="4">
        <v>2.89903074902</v>
      </c>
      <c r="G39" s="4">
        <v>0.73338738576999996</v>
      </c>
      <c r="H39" s="4">
        <v>0.68135325434000005</v>
      </c>
      <c r="I39" s="4">
        <v>0.67607365277999998</v>
      </c>
      <c r="J39" s="4">
        <v>0.64554786032</v>
      </c>
      <c r="K39" s="4">
        <v>2.73636215321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s="16" customFormat="1" outlineLevel="2" x14ac:dyDescent="0.2">
      <c r="A40" s="22" t="s">
        <v>8</v>
      </c>
      <c r="B40" s="21">
        <f t="shared" ref="B40:K40" si="15">B41+B43+B46+B51</f>
        <v>13.814207890719999</v>
      </c>
      <c r="C40" s="21">
        <f t="shared" si="15"/>
        <v>10.856486348359999</v>
      </c>
      <c r="D40" s="21">
        <f t="shared" si="15"/>
        <v>63.648075206909994</v>
      </c>
      <c r="E40" s="21">
        <f t="shared" si="15"/>
        <v>9.8461253519900005</v>
      </c>
      <c r="F40" s="21">
        <f t="shared" si="15"/>
        <v>98.164894797980011</v>
      </c>
      <c r="G40" s="21">
        <f t="shared" si="15"/>
        <v>13.357783174749999</v>
      </c>
      <c r="H40" s="21">
        <f t="shared" si="15"/>
        <v>7.0930340235399996</v>
      </c>
      <c r="I40" s="21">
        <f t="shared" si="15"/>
        <v>43.089205528310004</v>
      </c>
      <c r="J40" s="21">
        <f t="shared" si="15"/>
        <v>9.2001354413499996</v>
      </c>
      <c r="K40" s="21">
        <f t="shared" si="15"/>
        <v>72.74015816795</v>
      </c>
    </row>
    <row r="41" spans="1:35" outlineLevel="3" collapsed="1" x14ac:dyDescent="0.2">
      <c r="A41" s="5" t="s">
        <v>2</v>
      </c>
      <c r="B41" s="4">
        <f t="shared" ref="B41:K41" si="16">SUM(B42:B42)</f>
        <v>0</v>
      </c>
      <c r="C41" s="4">
        <f t="shared" si="16"/>
        <v>0</v>
      </c>
      <c r="D41" s="4">
        <f t="shared" si="16"/>
        <v>0</v>
      </c>
      <c r="E41" s="4">
        <f t="shared" si="16"/>
        <v>0</v>
      </c>
      <c r="F41" s="4">
        <f t="shared" si="16"/>
        <v>0</v>
      </c>
      <c r="G41" s="4">
        <f t="shared" si="16"/>
        <v>0</v>
      </c>
      <c r="H41" s="4">
        <f t="shared" si="16"/>
        <v>0</v>
      </c>
      <c r="I41" s="4">
        <f t="shared" si="16"/>
        <v>3.159432022E-2</v>
      </c>
      <c r="J41" s="4">
        <f t="shared" si="16"/>
        <v>0</v>
      </c>
      <c r="K41" s="4">
        <f t="shared" si="16"/>
        <v>3.159432022E-2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idden="1" outlineLevel="4" x14ac:dyDescent="0.2">
      <c r="A42" s="6" t="s">
        <v>6</v>
      </c>
      <c r="B42" s="4"/>
      <c r="C42" s="4"/>
      <c r="D42" s="4"/>
      <c r="E42" s="4"/>
      <c r="F42" s="4"/>
      <c r="G42" s="4"/>
      <c r="H42" s="4"/>
      <c r="I42" s="4">
        <v>3.159432022E-2</v>
      </c>
      <c r="J42" s="4"/>
      <c r="K42" s="4">
        <v>3.159432022E-2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outlineLevel="3" collapsed="1" x14ac:dyDescent="0.2">
      <c r="A43" s="5" t="s">
        <v>10</v>
      </c>
      <c r="B43" s="4">
        <f t="shared" ref="B43:K43" si="17">SUM(B44:B45)</f>
        <v>10.979706671299999</v>
      </c>
      <c r="C43" s="4">
        <f t="shared" si="17"/>
        <v>0.35601132009999997</v>
      </c>
      <c r="D43" s="4">
        <f t="shared" si="17"/>
        <v>54.076307032769996</v>
      </c>
      <c r="E43" s="4">
        <f t="shared" si="17"/>
        <v>3.54038799377</v>
      </c>
      <c r="F43" s="4">
        <f t="shared" si="17"/>
        <v>68.952413017940003</v>
      </c>
      <c r="G43" s="4">
        <f t="shared" si="17"/>
        <v>1.57249779883</v>
      </c>
      <c r="H43" s="4">
        <f t="shared" si="17"/>
        <v>0.56133822162000002</v>
      </c>
      <c r="I43" s="4">
        <f t="shared" si="17"/>
        <v>30.678338983830002</v>
      </c>
      <c r="J43" s="4">
        <f t="shared" si="17"/>
        <v>2.5102936250800001</v>
      </c>
      <c r="K43" s="4">
        <f t="shared" si="17"/>
        <v>35.322468629360003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idden="1" outlineLevel="4" x14ac:dyDescent="0.2">
      <c r="A44" s="6" t="s">
        <v>6</v>
      </c>
      <c r="B44" s="4">
        <v>1.346527099</v>
      </c>
      <c r="C44" s="4">
        <v>0.35601132009999997</v>
      </c>
      <c r="D44" s="4">
        <v>1.3089934839699999</v>
      </c>
      <c r="E44" s="4">
        <v>3.54038799377</v>
      </c>
      <c r="F44" s="4">
        <v>6.5519198968400003</v>
      </c>
      <c r="G44" s="4">
        <v>1.57249779883</v>
      </c>
      <c r="H44" s="4">
        <v>0.56133822162000002</v>
      </c>
      <c r="I44" s="4">
        <v>1.5950795386500001</v>
      </c>
      <c r="J44" s="4">
        <v>2.5102936250800001</v>
      </c>
      <c r="K44" s="4">
        <v>6.2392091841799999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idden="1" outlineLevel="4" x14ac:dyDescent="0.2">
      <c r="A45" s="6" t="s">
        <v>7</v>
      </c>
      <c r="B45" s="4">
        <v>9.6331795722999995</v>
      </c>
      <c r="C45" s="4"/>
      <c r="D45" s="4">
        <v>52.767313548799997</v>
      </c>
      <c r="E45" s="4"/>
      <c r="F45" s="4">
        <v>62.400493121099998</v>
      </c>
      <c r="G45" s="4"/>
      <c r="H45" s="4"/>
      <c r="I45" s="4">
        <v>29.083259445180001</v>
      </c>
      <c r="J45" s="4"/>
      <c r="K45" s="4">
        <v>29.083259445180001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outlineLevel="3" collapsed="1" x14ac:dyDescent="0.2">
      <c r="A46" s="5" t="s">
        <v>11</v>
      </c>
      <c r="B46" s="4">
        <f t="shared" ref="B46:K46" si="18">SUM(B47:B50)</f>
        <v>0.15490757874</v>
      </c>
      <c r="C46" s="4">
        <f t="shared" si="18"/>
        <v>0.43187860516000004</v>
      </c>
      <c r="D46" s="4">
        <f t="shared" si="18"/>
        <v>0.15151620540999999</v>
      </c>
      <c r="E46" s="4">
        <f t="shared" si="18"/>
        <v>1.1282961699</v>
      </c>
      <c r="F46" s="4">
        <f t="shared" si="18"/>
        <v>1.8665985592099998</v>
      </c>
      <c r="G46" s="4">
        <f t="shared" si="18"/>
        <v>0.18117337043999998</v>
      </c>
      <c r="H46" s="4">
        <f t="shared" si="18"/>
        <v>1.0998728495800001</v>
      </c>
      <c r="I46" s="4">
        <f t="shared" si="18"/>
        <v>0.19885026331</v>
      </c>
      <c r="J46" s="4">
        <f t="shared" si="18"/>
        <v>1.1177338055400001</v>
      </c>
      <c r="K46" s="4">
        <f t="shared" si="18"/>
        <v>2.59763028887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idden="1" outlineLevel="4" x14ac:dyDescent="0.2">
      <c r="A47" s="6" t="s">
        <v>6</v>
      </c>
      <c r="B47" s="4">
        <v>3.6639759899999999E-2</v>
      </c>
      <c r="C47" s="4">
        <v>0.34753392096000002</v>
      </c>
      <c r="D47" s="4">
        <v>3.8868878629999999E-2</v>
      </c>
      <c r="E47" s="4">
        <v>0.64286013557999999</v>
      </c>
      <c r="F47" s="4">
        <v>1.0659026950699999</v>
      </c>
      <c r="G47" s="4">
        <v>5.2875279849999998E-2</v>
      </c>
      <c r="H47" s="4">
        <v>0.65363515263000005</v>
      </c>
      <c r="I47" s="4">
        <v>7.055217272E-2</v>
      </c>
      <c r="J47" s="4">
        <v>0.65793379461000001</v>
      </c>
      <c r="K47" s="4">
        <v>1.4349963998099999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idden="1" outlineLevel="4" x14ac:dyDescent="0.2">
      <c r="A48" s="6" t="s">
        <v>16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idden="1" outlineLevel="4" x14ac:dyDescent="0.2">
      <c r="A49" s="6" t="s">
        <v>9</v>
      </c>
      <c r="B49" s="4">
        <v>0.11826781884</v>
      </c>
      <c r="C49" s="4">
        <v>8.4344684200000006E-2</v>
      </c>
      <c r="D49" s="4">
        <v>0.11264732678</v>
      </c>
      <c r="E49" s="4">
        <v>0.44468369044</v>
      </c>
      <c r="F49" s="4">
        <v>0.75994352026</v>
      </c>
      <c r="G49" s="4">
        <v>0.12829809059</v>
      </c>
      <c r="H49" s="4">
        <v>0.44623769694999998</v>
      </c>
      <c r="I49" s="4">
        <v>0.12829809059</v>
      </c>
      <c r="J49" s="4">
        <v>0.44623769694999998</v>
      </c>
      <c r="K49" s="4">
        <v>1.14907157508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idden="1" outlineLevel="4" x14ac:dyDescent="0.2">
      <c r="A50" s="6" t="s">
        <v>7</v>
      </c>
      <c r="B50" s="4"/>
      <c r="C50" s="4"/>
      <c r="D50" s="4"/>
      <c r="E50" s="4">
        <v>4.075234388E-2</v>
      </c>
      <c r="F50" s="4">
        <v>4.075234388E-2</v>
      </c>
      <c r="G50" s="4"/>
      <c r="H50" s="4"/>
      <c r="I50" s="4"/>
      <c r="J50" s="4">
        <v>1.3562313980000001E-2</v>
      </c>
      <c r="K50" s="4">
        <v>1.3562313980000001E-2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outlineLevel="3" collapsed="1" x14ac:dyDescent="0.2">
      <c r="A51" s="5" t="s">
        <v>12</v>
      </c>
      <c r="B51" s="4">
        <f t="shared" ref="B51:K51" si="19">SUM(B52:B54)</f>
        <v>2.6795936406800003</v>
      </c>
      <c r="C51" s="4">
        <f t="shared" si="19"/>
        <v>10.068596423099999</v>
      </c>
      <c r="D51" s="4">
        <f t="shared" si="19"/>
        <v>9.4202519687299997</v>
      </c>
      <c r="E51" s="4">
        <f t="shared" si="19"/>
        <v>5.1774411883199996</v>
      </c>
      <c r="F51" s="4">
        <f t="shared" si="19"/>
        <v>27.34588322083</v>
      </c>
      <c r="G51" s="4">
        <f t="shared" si="19"/>
        <v>11.604112005479999</v>
      </c>
      <c r="H51" s="4">
        <f t="shared" si="19"/>
        <v>5.4318229523399992</v>
      </c>
      <c r="I51" s="4">
        <f t="shared" si="19"/>
        <v>12.18042196095</v>
      </c>
      <c r="J51" s="4">
        <f t="shared" si="19"/>
        <v>5.5721080107300001</v>
      </c>
      <c r="K51" s="4">
        <f t="shared" si="19"/>
        <v>34.788464929500002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idden="1" outlineLevel="4" x14ac:dyDescent="0.2">
      <c r="A52" s="6" t="s">
        <v>6</v>
      </c>
      <c r="B52" s="4">
        <v>0.68318792888000002</v>
      </c>
      <c r="C52" s="4">
        <v>1.7772492640499999</v>
      </c>
      <c r="D52" s="4">
        <v>0.63645362033999997</v>
      </c>
      <c r="E52" s="4">
        <v>1.9196472813200001</v>
      </c>
      <c r="F52" s="4">
        <v>5.0165380945900004</v>
      </c>
      <c r="G52" s="4">
        <v>0.72816753442000004</v>
      </c>
      <c r="H52" s="4">
        <v>2.2213315061799999</v>
      </c>
      <c r="I52" s="4">
        <v>0.47320809491999999</v>
      </c>
      <c r="J52" s="4">
        <v>2.3143328381499999</v>
      </c>
      <c r="K52" s="4">
        <v>5.73703997367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idden="1" outlineLevel="4" x14ac:dyDescent="0.2">
      <c r="A53" s="6" t="s">
        <v>7</v>
      </c>
      <c r="B53" s="4">
        <v>1.9964057118</v>
      </c>
      <c r="C53" s="4">
        <v>2.1075609542999998</v>
      </c>
      <c r="D53" s="4">
        <v>2.7551661062099999</v>
      </c>
      <c r="E53" s="4">
        <v>3.2577939069999999</v>
      </c>
      <c r="F53" s="4">
        <v>10.11692667931</v>
      </c>
      <c r="G53" s="4">
        <v>4.0062766655199997</v>
      </c>
      <c r="H53" s="4">
        <v>3.2104914461599998</v>
      </c>
      <c r="I53" s="4">
        <v>4.8375460604900002</v>
      </c>
      <c r="J53" s="4">
        <v>3.2577751725800002</v>
      </c>
      <c r="K53" s="4">
        <v>15.312089344749999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idden="1" outlineLevel="4" x14ac:dyDescent="0.2">
      <c r="A54" s="6" t="s">
        <v>13</v>
      </c>
      <c r="B54" s="4"/>
      <c r="C54" s="4">
        <v>6.1837862047499996</v>
      </c>
      <c r="D54" s="4">
        <v>6.0286322421799996</v>
      </c>
      <c r="E54" s="4"/>
      <c r="F54" s="4">
        <v>12.21241844693</v>
      </c>
      <c r="G54" s="4">
        <v>6.8696678055399998</v>
      </c>
      <c r="H54" s="4"/>
      <c r="I54" s="4">
        <v>6.8696678055399998</v>
      </c>
      <c r="J54" s="4"/>
      <c r="K54" s="4">
        <v>13.73933561108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2">
      <c r="A55" s="26" t="s">
        <v>15</v>
      </c>
      <c r="B55" s="26"/>
      <c r="C55" s="26"/>
      <c r="D55" s="26"/>
      <c r="E55" s="26"/>
      <c r="F55" s="26"/>
      <c r="G55" s="26"/>
    </row>
    <row r="57" spans="1:35" s="24" customFormat="1" x14ac:dyDescent="0.2">
      <c r="A57" s="23"/>
      <c r="B57" s="23">
        <v>2023</v>
      </c>
      <c r="C57" s="23">
        <v>2024</v>
      </c>
      <c r="D57" s="23">
        <v>2025</v>
      </c>
      <c r="E57" s="23">
        <v>2026</v>
      </c>
      <c r="F57" s="23">
        <v>2027</v>
      </c>
      <c r="G57" s="23">
        <v>2028</v>
      </c>
      <c r="H57" s="23">
        <v>2029</v>
      </c>
      <c r="I57" s="23">
        <v>2030</v>
      </c>
      <c r="J57" s="23">
        <v>2031</v>
      </c>
      <c r="K57" s="23">
        <v>2032</v>
      </c>
      <c r="L57" s="23">
        <v>2033</v>
      </c>
      <c r="M57" s="23">
        <v>2034</v>
      </c>
    </row>
    <row r="58" spans="1:35" s="16" customFormat="1" x14ac:dyDescent="0.2">
      <c r="A58" s="14" t="s">
        <v>0</v>
      </c>
      <c r="B58" s="15">
        <f t="shared" ref="B58:M58" si="20">B59+B76</f>
        <v>345.17290124179999</v>
      </c>
      <c r="C58" s="15">
        <f t="shared" si="20"/>
        <v>326.59244965869004</v>
      </c>
      <c r="D58" s="15">
        <f t="shared" si="20"/>
        <v>262.00758422849003</v>
      </c>
      <c r="E58" s="15">
        <f t="shared" si="20"/>
        <v>201.96481357195998</v>
      </c>
      <c r="F58" s="15">
        <f t="shared" si="20"/>
        <v>172.73763006748001</v>
      </c>
      <c r="G58" s="15">
        <f t="shared" si="20"/>
        <v>165.44732118616</v>
      </c>
      <c r="H58" s="15">
        <f t="shared" si="20"/>
        <v>173.87355145844998</v>
      </c>
      <c r="I58" s="15">
        <f t="shared" si="20"/>
        <v>145.16427989505002</v>
      </c>
      <c r="J58" s="15">
        <f t="shared" si="20"/>
        <v>174.93620395199002</v>
      </c>
      <c r="K58" s="15">
        <f t="shared" si="20"/>
        <v>131.38767544219999</v>
      </c>
      <c r="L58" s="15">
        <f t="shared" si="20"/>
        <v>140.02244901509999</v>
      </c>
      <c r="M58" s="15">
        <f t="shared" si="20"/>
        <v>39.227738196890002</v>
      </c>
    </row>
    <row r="59" spans="1:35" s="16" customFormat="1" outlineLevel="1" x14ac:dyDescent="0.2">
      <c r="A59" s="19" t="s">
        <v>22</v>
      </c>
      <c r="B59" s="20">
        <f t="shared" ref="B59:M59" si="21">B60+B69</f>
        <v>188.22666089639</v>
      </c>
      <c r="C59" s="20">
        <f t="shared" si="21"/>
        <v>112.19910141887</v>
      </c>
      <c r="D59" s="20">
        <f t="shared" si="21"/>
        <v>110.2499526343</v>
      </c>
      <c r="E59" s="20">
        <f t="shared" si="21"/>
        <v>59.961726358460005</v>
      </c>
      <c r="F59" s="20">
        <f t="shared" si="21"/>
        <v>68.743168170800004</v>
      </c>
      <c r="G59" s="20">
        <f t="shared" si="21"/>
        <v>61.387429582960003</v>
      </c>
      <c r="H59" s="20">
        <f t="shared" si="21"/>
        <v>52.195410138290001</v>
      </c>
      <c r="I59" s="20">
        <f t="shared" si="21"/>
        <v>62.579193512160003</v>
      </c>
      <c r="J59" s="20">
        <f t="shared" si="21"/>
        <v>80.394627785149993</v>
      </c>
      <c r="K59" s="20">
        <f t="shared" si="21"/>
        <v>62.665573571259998</v>
      </c>
      <c r="L59" s="20">
        <f t="shared" si="21"/>
        <v>32.269672575490006</v>
      </c>
      <c r="M59" s="20">
        <f t="shared" si="21"/>
        <v>25.230341966959998</v>
      </c>
    </row>
    <row r="60" spans="1:35" s="16" customFormat="1" outlineLevel="2" x14ac:dyDescent="0.2">
      <c r="A60" s="22" t="s">
        <v>1</v>
      </c>
      <c r="B60" s="21">
        <f t="shared" ref="B60:M60" si="22">B61+B63+B65</f>
        <v>63.27523349554</v>
      </c>
      <c r="C60" s="21">
        <f t="shared" si="22"/>
        <v>50.572855335260002</v>
      </c>
      <c r="D60" s="21">
        <f t="shared" si="22"/>
        <v>42.144775111820003</v>
      </c>
      <c r="E60" s="21">
        <f t="shared" si="22"/>
        <v>35.894054630490004</v>
      </c>
      <c r="F60" s="21">
        <f t="shared" si="22"/>
        <v>34.092583110509999</v>
      </c>
      <c r="G60" s="21">
        <f t="shared" si="22"/>
        <v>30.12449706048</v>
      </c>
      <c r="H60" s="21">
        <f t="shared" si="22"/>
        <v>27.682477615810001</v>
      </c>
      <c r="I60" s="21">
        <f t="shared" si="22"/>
        <v>25.529139989680001</v>
      </c>
      <c r="J60" s="21">
        <f t="shared" si="22"/>
        <v>22.203577273559997</v>
      </c>
      <c r="K60" s="21">
        <f t="shared" si="22"/>
        <v>17.634622048779999</v>
      </c>
      <c r="L60" s="21">
        <f t="shared" si="22"/>
        <v>14.289556053009999</v>
      </c>
      <c r="M60" s="21">
        <f t="shared" si="22"/>
        <v>13.000345444479999</v>
      </c>
    </row>
    <row r="61" spans="1:35" s="7" customFormat="1" outlineLevel="3" collapsed="1" x14ac:dyDescent="0.2">
      <c r="A61" s="10" t="s">
        <v>2</v>
      </c>
      <c r="B61" s="9">
        <f t="shared" ref="B61:M61" si="23">SUM(B62:B62)</f>
        <v>2.5750000000000002E-4</v>
      </c>
      <c r="C61" s="9">
        <f t="shared" si="23"/>
        <v>2.5750000000000002E-4</v>
      </c>
      <c r="D61" s="9">
        <f t="shared" si="23"/>
        <v>0</v>
      </c>
      <c r="E61" s="9">
        <f t="shared" si="23"/>
        <v>0</v>
      </c>
      <c r="F61" s="9">
        <f t="shared" si="23"/>
        <v>0</v>
      </c>
      <c r="G61" s="9">
        <f t="shared" si="23"/>
        <v>0</v>
      </c>
      <c r="H61" s="9">
        <f t="shared" si="23"/>
        <v>0</v>
      </c>
      <c r="I61" s="9">
        <f t="shared" si="23"/>
        <v>0</v>
      </c>
      <c r="J61" s="9">
        <f t="shared" si="23"/>
        <v>0</v>
      </c>
      <c r="K61" s="9">
        <f t="shared" si="23"/>
        <v>0</v>
      </c>
      <c r="L61" s="9">
        <f t="shared" si="23"/>
        <v>0</v>
      </c>
      <c r="M61" s="9">
        <f t="shared" si="23"/>
        <v>0</v>
      </c>
    </row>
    <row r="62" spans="1:35" s="7" customFormat="1" hidden="1" outlineLevel="4" x14ac:dyDescent="0.2">
      <c r="A62" s="11" t="s">
        <v>3</v>
      </c>
      <c r="B62" s="9">
        <v>2.5750000000000002E-4</v>
      </c>
      <c r="C62" s="9">
        <v>2.5750000000000002E-4</v>
      </c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35" s="7" customFormat="1" outlineLevel="3" collapsed="1" x14ac:dyDescent="0.2">
      <c r="A63" s="10" t="s">
        <v>4</v>
      </c>
      <c r="B63" s="9">
        <f t="shared" ref="B63:M63" si="24">SUM(B64:B64)</f>
        <v>8.346855265E-2</v>
      </c>
      <c r="C63" s="9">
        <f t="shared" si="24"/>
        <v>7.6862745080000003E-2</v>
      </c>
      <c r="D63" s="9">
        <f t="shared" si="24"/>
        <v>7.0243300420000002E-2</v>
      </c>
      <c r="E63" s="9">
        <f t="shared" si="24"/>
        <v>6.3630674289999994E-2</v>
      </c>
      <c r="F63" s="9">
        <f t="shared" si="24"/>
        <v>5.7018048170000002E-2</v>
      </c>
      <c r="G63" s="9">
        <f t="shared" si="24"/>
        <v>5.0412240580000003E-2</v>
      </c>
      <c r="H63" s="9">
        <f t="shared" si="24"/>
        <v>4.3792795910000001E-2</v>
      </c>
      <c r="I63" s="9">
        <f t="shared" si="24"/>
        <v>3.7180169780000001E-2</v>
      </c>
      <c r="J63" s="9">
        <f t="shared" si="24"/>
        <v>3.0567543660000002E-2</v>
      </c>
      <c r="K63" s="9">
        <f t="shared" si="24"/>
        <v>2.3961736080000001E-2</v>
      </c>
      <c r="L63" s="9">
        <f t="shared" si="24"/>
        <v>1.7342291409999998E-2</v>
      </c>
      <c r="M63" s="9">
        <f t="shared" si="24"/>
        <v>1.072966528E-2</v>
      </c>
    </row>
    <row r="64" spans="1:35" s="7" customFormat="1" hidden="1" outlineLevel="4" x14ac:dyDescent="0.2">
      <c r="A64" s="11" t="s">
        <v>3</v>
      </c>
      <c r="B64" s="9">
        <v>8.346855265E-2</v>
      </c>
      <c r="C64" s="9">
        <v>7.6862745080000003E-2</v>
      </c>
      <c r="D64" s="9">
        <v>7.0243300420000002E-2</v>
      </c>
      <c r="E64" s="9">
        <v>6.3630674289999994E-2</v>
      </c>
      <c r="F64" s="9">
        <v>5.7018048170000002E-2</v>
      </c>
      <c r="G64" s="9">
        <v>5.0412240580000003E-2</v>
      </c>
      <c r="H64" s="9">
        <v>4.3792795910000001E-2</v>
      </c>
      <c r="I64" s="9">
        <v>3.7180169780000001E-2</v>
      </c>
      <c r="J64" s="9">
        <v>3.0567543660000002E-2</v>
      </c>
      <c r="K64" s="9">
        <v>2.3961736080000001E-2</v>
      </c>
      <c r="L64" s="9">
        <v>1.7342291409999998E-2</v>
      </c>
      <c r="M64" s="9">
        <v>1.072966528E-2</v>
      </c>
    </row>
    <row r="65" spans="1:13" s="7" customFormat="1" outlineLevel="3" collapsed="1" x14ac:dyDescent="0.2">
      <c r="A65" s="10" t="s">
        <v>5</v>
      </c>
      <c r="B65" s="9">
        <f t="shared" ref="B65:M65" si="25">SUM(B66:B68)</f>
        <v>63.19150744289</v>
      </c>
      <c r="C65" s="9">
        <f t="shared" si="25"/>
        <v>50.495735090179998</v>
      </c>
      <c r="D65" s="9">
        <f t="shared" si="25"/>
        <v>42.0745318114</v>
      </c>
      <c r="E65" s="9">
        <f t="shared" si="25"/>
        <v>35.830423956200001</v>
      </c>
      <c r="F65" s="9">
        <f t="shared" si="25"/>
        <v>34.035565062339998</v>
      </c>
      <c r="G65" s="9">
        <f t="shared" si="25"/>
        <v>30.074084819900001</v>
      </c>
      <c r="H65" s="9">
        <f t="shared" si="25"/>
        <v>27.6386848199</v>
      </c>
      <c r="I65" s="9">
        <f t="shared" si="25"/>
        <v>25.4919598199</v>
      </c>
      <c r="J65" s="9">
        <f t="shared" si="25"/>
        <v>22.173009729899999</v>
      </c>
      <c r="K65" s="9">
        <f t="shared" si="25"/>
        <v>17.610660312699999</v>
      </c>
      <c r="L65" s="9">
        <f t="shared" si="25"/>
        <v>14.2722137616</v>
      </c>
      <c r="M65" s="9">
        <f t="shared" si="25"/>
        <v>12.989615779199999</v>
      </c>
    </row>
    <row r="66" spans="1:13" s="7" customFormat="1" hidden="1" outlineLevel="4" x14ac:dyDescent="0.2">
      <c r="A66" s="11" t="s">
        <v>6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s="7" customFormat="1" hidden="1" outlineLevel="4" x14ac:dyDescent="0.2">
      <c r="A67" s="11" t="s">
        <v>3</v>
      </c>
      <c r="B67" s="9">
        <v>62.67082706667</v>
      </c>
      <c r="C67" s="9">
        <v>50.495735090179998</v>
      </c>
      <c r="D67" s="9">
        <v>42.0745318114</v>
      </c>
      <c r="E67" s="9">
        <v>35.830423956200001</v>
      </c>
      <c r="F67" s="9">
        <v>34.035565062339998</v>
      </c>
      <c r="G67" s="9">
        <v>30.074084819900001</v>
      </c>
      <c r="H67" s="9">
        <v>27.6386848199</v>
      </c>
      <c r="I67" s="9">
        <v>25.4919598199</v>
      </c>
      <c r="J67" s="9">
        <v>22.173009729899999</v>
      </c>
      <c r="K67" s="9">
        <v>17.610660312699999</v>
      </c>
      <c r="L67" s="9">
        <v>14.2722137616</v>
      </c>
      <c r="M67" s="9">
        <v>12.989615779199999</v>
      </c>
    </row>
    <row r="68" spans="1:13" s="7" customFormat="1" hidden="1" outlineLevel="4" x14ac:dyDescent="0.2">
      <c r="A68" s="11" t="s">
        <v>7</v>
      </c>
      <c r="B68" s="9">
        <v>0.52068037621999996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s="16" customFormat="1" outlineLevel="2" x14ac:dyDescent="0.2">
      <c r="A69" s="22" t="s">
        <v>8</v>
      </c>
      <c r="B69" s="21">
        <f t="shared" ref="B69:M69" si="26">B70+B72</f>
        <v>124.95142740085001</v>
      </c>
      <c r="C69" s="21">
        <f t="shared" si="26"/>
        <v>61.626246083609999</v>
      </c>
      <c r="D69" s="21">
        <f t="shared" si="26"/>
        <v>68.105177522480005</v>
      </c>
      <c r="E69" s="21">
        <f t="shared" si="26"/>
        <v>24.067671727970001</v>
      </c>
      <c r="F69" s="21">
        <f t="shared" si="26"/>
        <v>34.650585060289998</v>
      </c>
      <c r="G69" s="21">
        <f t="shared" si="26"/>
        <v>31.262932522480003</v>
      </c>
      <c r="H69" s="21">
        <f t="shared" si="26"/>
        <v>24.512932522480003</v>
      </c>
      <c r="I69" s="21">
        <f t="shared" si="26"/>
        <v>37.050053522479999</v>
      </c>
      <c r="J69" s="21">
        <f t="shared" si="26"/>
        <v>58.191050511589999</v>
      </c>
      <c r="K69" s="21">
        <f t="shared" si="26"/>
        <v>45.030951522480002</v>
      </c>
      <c r="L69" s="21">
        <f t="shared" si="26"/>
        <v>17.980116522480003</v>
      </c>
      <c r="M69" s="21">
        <f t="shared" si="26"/>
        <v>12.22999652248</v>
      </c>
    </row>
    <row r="70" spans="1:13" s="7" customFormat="1" outlineLevel="3" collapsed="1" x14ac:dyDescent="0.2">
      <c r="A70" s="10" t="s">
        <v>4</v>
      </c>
      <c r="B70" s="9">
        <f t="shared" ref="B70:M70" si="27">SUM(B71:B71)</f>
        <v>0.13225252248</v>
      </c>
      <c r="C70" s="9">
        <f t="shared" si="27"/>
        <v>0.13225252248</v>
      </c>
      <c r="D70" s="9">
        <f t="shared" si="27"/>
        <v>0.13225252248</v>
      </c>
      <c r="E70" s="9">
        <f t="shared" si="27"/>
        <v>0.13225252248</v>
      </c>
      <c r="F70" s="9">
        <f t="shared" si="27"/>
        <v>0.13225252248</v>
      </c>
      <c r="G70" s="9">
        <f t="shared" si="27"/>
        <v>0.13225252248</v>
      </c>
      <c r="H70" s="9">
        <f t="shared" si="27"/>
        <v>0.13225252248</v>
      </c>
      <c r="I70" s="9">
        <f t="shared" si="27"/>
        <v>0.13225252248</v>
      </c>
      <c r="J70" s="9">
        <f t="shared" si="27"/>
        <v>0.13225252248</v>
      </c>
      <c r="K70" s="9">
        <f t="shared" si="27"/>
        <v>0.13225252248</v>
      </c>
      <c r="L70" s="9">
        <f t="shared" si="27"/>
        <v>0.13225252248</v>
      </c>
      <c r="M70" s="9">
        <f t="shared" si="27"/>
        <v>0.13225252248</v>
      </c>
    </row>
    <row r="71" spans="1:13" s="7" customFormat="1" hidden="1" outlineLevel="4" x14ac:dyDescent="0.2">
      <c r="A71" s="11" t="s">
        <v>3</v>
      </c>
      <c r="B71" s="9">
        <v>0.13225252248</v>
      </c>
      <c r="C71" s="9">
        <v>0.13225252248</v>
      </c>
      <c r="D71" s="9">
        <v>0.13225252248</v>
      </c>
      <c r="E71" s="9">
        <v>0.13225252248</v>
      </c>
      <c r="F71" s="9">
        <v>0.13225252248</v>
      </c>
      <c r="G71" s="9">
        <v>0.13225252248</v>
      </c>
      <c r="H71" s="9">
        <v>0.13225252248</v>
      </c>
      <c r="I71" s="9">
        <v>0.13225252248</v>
      </c>
      <c r="J71" s="9">
        <v>0.13225252248</v>
      </c>
      <c r="K71" s="9">
        <v>0.13225252248</v>
      </c>
      <c r="L71" s="9">
        <v>0.13225252248</v>
      </c>
      <c r="M71" s="9">
        <v>0.13225252248</v>
      </c>
    </row>
    <row r="72" spans="1:13" s="7" customFormat="1" outlineLevel="3" collapsed="1" x14ac:dyDescent="0.2">
      <c r="A72" s="10" t="s">
        <v>5</v>
      </c>
      <c r="B72" s="9">
        <f t="shared" ref="B72:M72" si="28">SUM(B73:B75)</f>
        <v>124.81917487837001</v>
      </c>
      <c r="C72" s="9">
        <f t="shared" si="28"/>
        <v>61.493993561129997</v>
      </c>
      <c r="D72" s="9">
        <f t="shared" si="28"/>
        <v>67.972925000000004</v>
      </c>
      <c r="E72" s="9">
        <f t="shared" si="28"/>
        <v>23.93541920549</v>
      </c>
      <c r="F72" s="9">
        <f t="shared" si="28"/>
        <v>34.518332537809997</v>
      </c>
      <c r="G72" s="9">
        <f t="shared" si="28"/>
        <v>31.130680000000002</v>
      </c>
      <c r="H72" s="9">
        <f t="shared" si="28"/>
        <v>24.380680000000002</v>
      </c>
      <c r="I72" s="9">
        <f t="shared" si="28"/>
        <v>36.917800999999997</v>
      </c>
      <c r="J72" s="9">
        <f t="shared" si="28"/>
        <v>58.058797989109998</v>
      </c>
      <c r="K72" s="9">
        <f t="shared" si="28"/>
        <v>44.898699000000001</v>
      </c>
      <c r="L72" s="9">
        <f t="shared" si="28"/>
        <v>17.847864000000001</v>
      </c>
      <c r="M72" s="9">
        <f t="shared" si="28"/>
        <v>12.097744</v>
      </c>
    </row>
    <row r="73" spans="1:13" s="7" customFormat="1" hidden="1" outlineLevel="4" x14ac:dyDescent="0.2">
      <c r="A73" s="11" t="s">
        <v>6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s="7" customFormat="1" hidden="1" outlineLevel="4" x14ac:dyDescent="0.2">
      <c r="A74" s="11" t="s">
        <v>3</v>
      </c>
      <c r="B74" s="9">
        <v>104.94620540683</v>
      </c>
      <c r="C74" s="9">
        <v>61.493993561129997</v>
      </c>
      <c r="D74" s="9">
        <v>67.972925000000004</v>
      </c>
      <c r="E74" s="9">
        <v>23.93541920549</v>
      </c>
      <c r="F74" s="9">
        <v>34.518332537809997</v>
      </c>
      <c r="G74" s="9">
        <v>31.130680000000002</v>
      </c>
      <c r="H74" s="9">
        <v>24.380680000000002</v>
      </c>
      <c r="I74" s="9">
        <v>36.917800999999997</v>
      </c>
      <c r="J74" s="9">
        <v>58.058797989109998</v>
      </c>
      <c r="K74" s="9">
        <v>44.898699000000001</v>
      </c>
      <c r="L74" s="9">
        <v>17.847864000000001</v>
      </c>
      <c r="M74" s="9">
        <v>12.097744</v>
      </c>
    </row>
    <row r="75" spans="1:13" s="7" customFormat="1" hidden="1" outlineLevel="4" x14ac:dyDescent="0.2">
      <c r="A75" s="11" t="s">
        <v>7</v>
      </c>
      <c r="B75" s="9">
        <v>19.872969471539999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s="16" customFormat="1" outlineLevel="1" x14ac:dyDescent="0.2">
      <c r="A76" s="19" t="s">
        <v>23</v>
      </c>
      <c r="B76" s="20">
        <f t="shared" ref="B76:M76" si="29">B77+B94</f>
        <v>156.94624034540999</v>
      </c>
      <c r="C76" s="20">
        <f t="shared" si="29"/>
        <v>214.39334823982003</v>
      </c>
      <c r="D76" s="20">
        <f t="shared" si="29"/>
        <v>151.75763159419</v>
      </c>
      <c r="E76" s="20">
        <f t="shared" si="29"/>
        <v>142.00308721349998</v>
      </c>
      <c r="F76" s="20">
        <f t="shared" si="29"/>
        <v>103.99446189668001</v>
      </c>
      <c r="G76" s="20">
        <f t="shared" si="29"/>
        <v>104.0598916032</v>
      </c>
      <c r="H76" s="20">
        <f t="shared" si="29"/>
        <v>121.67814132015999</v>
      </c>
      <c r="I76" s="20">
        <f t="shared" si="29"/>
        <v>82.585086382889997</v>
      </c>
      <c r="J76" s="20">
        <f t="shared" si="29"/>
        <v>94.541576166840017</v>
      </c>
      <c r="K76" s="20">
        <f t="shared" si="29"/>
        <v>68.722101870939994</v>
      </c>
      <c r="L76" s="20">
        <f t="shared" si="29"/>
        <v>107.75277643961</v>
      </c>
      <c r="M76" s="20">
        <f t="shared" si="29"/>
        <v>13.997396229930001</v>
      </c>
    </row>
    <row r="77" spans="1:13" s="16" customFormat="1" outlineLevel="2" x14ac:dyDescent="0.2">
      <c r="A77" s="22" t="s">
        <v>1</v>
      </c>
      <c r="B77" s="21">
        <f t="shared" ref="B77:M77" si="30">B78+B83+B86+B90</f>
        <v>51.814669672030007</v>
      </c>
      <c r="C77" s="21">
        <f t="shared" si="30"/>
        <v>46.884121878109994</v>
      </c>
      <c r="D77" s="21">
        <f t="shared" si="30"/>
        <v>42.175405363709999</v>
      </c>
      <c r="E77" s="21">
        <f t="shared" si="30"/>
        <v>34.743239108220003</v>
      </c>
      <c r="F77" s="21">
        <f t="shared" si="30"/>
        <v>28.886136877689999</v>
      </c>
      <c r="G77" s="21">
        <f t="shared" si="30"/>
        <v>25.2746118335</v>
      </c>
      <c r="H77" s="21">
        <f t="shared" si="30"/>
        <v>18.451305951849999</v>
      </c>
      <c r="I77" s="21">
        <f t="shared" si="30"/>
        <v>15.837528621809998</v>
      </c>
      <c r="J77" s="21">
        <f t="shared" si="30"/>
        <v>13.443360147130003</v>
      </c>
      <c r="K77" s="21">
        <f t="shared" si="30"/>
        <v>11.089007350719999</v>
      </c>
      <c r="L77" s="21">
        <f t="shared" si="30"/>
        <v>5.8402416159700001</v>
      </c>
      <c r="M77" s="21">
        <f t="shared" si="30"/>
        <v>3.0436751061599998</v>
      </c>
    </row>
    <row r="78" spans="1:13" s="7" customFormat="1" outlineLevel="3" collapsed="1" x14ac:dyDescent="0.2">
      <c r="A78" s="10" t="s">
        <v>2</v>
      </c>
      <c r="B78" s="9">
        <f t="shared" ref="B78:M78" si="31">SUM(B79:B82)</f>
        <v>0.55058948350000003</v>
      </c>
      <c r="C78" s="9">
        <f t="shared" si="31"/>
        <v>0.44272099779000001</v>
      </c>
      <c r="D78" s="9">
        <f t="shared" si="31"/>
        <v>0.11081128086</v>
      </c>
      <c r="E78" s="9">
        <f t="shared" si="31"/>
        <v>9.4990111150000001E-2</v>
      </c>
      <c r="F78" s="9">
        <f t="shared" si="31"/>
        <v>8.8804839829999996E-2</v>
      </c>
      <c r="G78" s="9">
        <f t="shared" si="31"/>
        <v>8.2620073769999997E-2</v>
      </c>
      <c r="H78" s="9">
        <f t="shared" si="31"/>
        <v>7.8150450099999991E-2</v>
      </c>
      <c r="I78" s="9">
        <f t="shared" si="31"/>
        <v>7.7683500099999997E-2</v>
      </c>
      <c r="J78" s="9">
        <f t="shared" si="31"/>
        <v>7.6860000040000001E-2</v>
      </c>
      <c r="K78" s="9">
        <f t="shared" si="31"/>
        <v>7.6860000040000001E-2</v>
      </c>
      <c r="L78" s="9">
        <f t="shared" si="31"/>
        <v>7.6860000040000001E-2</v>
      </c>
      <c r="M78" s="9">
        <f t="shared" si="31"/>
        <v>7.6860000040000001E-2</v>
      </c>
    </row>
    <row r="79" spans="1:13" s="7" customFormat="1" hidden="1" outlineLevel="4" x14ac:dyDescent="0.2">
      <c r="A79" s="11" t="s">
        <v>6</v>
      </c>
      <c r="B79" s="9">
        <v>5.1492282549999997E-2</v>
      </c>
      <c r="C79" s="9">
        <v>3.306359935E-2</v>
      </c>
      <c r="D79" s="9">
        <v>2.5709780809999999E-2</v>
      </c>
      <c r="E79" s="9">
        <v>1.7300111050000001E-2</v>
      </c>
      <c r="F79" s="9">
        <v>1.1114839729999999E-2</v>
      </c>
      <c r="G79" s="9">
        <v>4.9365736699999996E-3</v>
      </c>
      <c r="H79" s="9">
        <v>4.6694999999999999E-4</v>
      </c>
      <c r="I79" s="9"/>
      <c r="J79" s="9"/>
      <c r="K79" s="9"/>
      <c r="L79" s="9"/>
      <c r="M79" s="9"/>
    </row>
    <row r="80" spans="1:13" s="7" customFormat="1" hidden="1" outlineLevel="4" x14ac:dyDescent="0.2">
      <c r="A80" s="11" t="s">
        <v>9</v>
      </c>
      <c r="B80" s="9">
        <v>6.1175520000000003E-4</v>
      </c>
      <c r="C80" s="9">
        <v>6.5338560999999998E-4</v>
      </c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s="7" customFormat="1" hidden="1" outlineLevel="4" x14ac:dyDescent="0.2">
      <c r="A81" s="11" t="s">
        <v>3</v>
      </c>
      <c r="B81" s="9">
        <v>3.506E-3</v>
      </c>
      <c r="C81" s="9">
        <v>3.5065000000000001E-3</v>
      </c>
      <c r="D81" s="9">
        <v>6.4999999999999996E-6</v>
      </c>
      <c r="E81" s="9">
        <v>6.4999999999999996E-6</v>
      </c>
      <c r="F81" s="9">
        <v>6.4999999999999996E-6</v>
      </c>
      <c r="G81" s="9"/>
      <c r="H81" s="9"/>
      <c r="I81" s="9"/>
      <c r="J81" s="9"/>
      <c r="K81" s="9"/>
      <c r="L81" s="9"/>
      <c r="M81" s="9"/>
    </row>
    <row r="82" spans="1:13" s="7" customFormat="1" hidden="1" outlineLevel="4" x14ac:dyDescent="0.2">
      <c r="A82" s="11" t="s">
        <v>7</v>
      </c>
      <c r="B82" s="9">
        <v>0.49497944575000002</v>
      </c>
      <c r="C82" s="9">
        <v>0.40549751283000002</v>
      </c>
      <c r="D82" s="9">
        <v>8.5095000049999994E-2</v>
      </c>
      <c r="E82" s="9">
        <v>7.7683500099999997E-2</v>
      </c>
      <c r="F82" s="9">
        <v>7.7683500099999997E-2</v>
      </c>
      <c r="G82" s="9">
        <v>7.7683500099999997E-2</v>
      </c>
      <c r="H82" s="9">
        <v>7.7683500099999997E-2</v>
      </c>
      <c r="I82" s="9">
        <v>7.7683500099999997E-2</v>
      </c>
      <c r="J82" s="9">
        <v>7.6860000040000001E-2</v>
      </c>
      <c r="K82" s="9">
        <v>7.6860000040000001E-2</v>
      </c>
      <c r="L82" s="9">
        <v>7.6860000040000001E-2</v>
      </c>
      <c r="M82" s="9">
        <v>7.6860000040000001E-2</v>
      </c>
    </row>
    <row r="83" spans="1:13" s="7" customFormat="1" outlineLevel="3" collapsed="1" x14ac:dyDescent="0.2">
      <c r="A83" s="10" t="s">
        <v>10</v>
      </c>
      <c r="B83" s="9">
        <f t="shared" ref="B83:M83" si="32">SUM(B84:B85)</f>
        <v>42.702267665120004</v>
      </c>
      <c r="C83" s="9">
        <f t="shared" si="32"/>
        <v>38.953029171539995</v>
      </c>
      <c r="D83" s="9">
        <f t="shared" si="32"/>
        <v>36.092943004920002</v>
      </c>
      <c r="E83" s="9">
        <f t="shared" si="32"/>
        <v>29.791473194160002</v>
      </c>
      <c r="F83" s="9">
        <f t="shared" si="32"/>
        <v>24.44921020728</v>
      </c>
      <c r="G83" s="9">
        <f t="shared" si="32"/>
        <v>21.43315502826</v>
      </c>
      <c r="H83" s="9">
        <f t="shared" si="32"/>
        <v>15.18855546719</v>
      </c>
      <c r="I83" s="9">
        <f t="shared" si="32"/>
        <v>13.46097044209</v>
      </c>
      <c r="J83" s="9">
        <f t="shared" si="32"/>
        <v>10.701212090050001</v>
      </c>
      <c r="K83" s="9">
        <f t="shared" si="32"/>
        <v>7.6033090030499997</v>
      </c>
      <c r="L83" s="9">
        <f t="shared" si="32"/>
        <v>2.6400920010600002</v>
      </c>
      <c r="M83" s="9">
        <f t="shared" si="32"/>
        <v>0</v>
      </c>
    </row>
    <row r="84" spans="1:13" s="7" customFormat="1" hidden="1" outlineLevel="4" x14ac:dyDescent="0.2">
      <c r="A84" s="11" t="s">
        <v>6</v>
      </c>
      <c r="B84" s="9">
        <v>6.0323756621199998</v>
      </c>
      <c r="C84" s="9">
        <v>5.7281920071099997</v>
      </c>
      <c r="D84" s="9">
        <v>5.32258881954</v>
      </c>
      <c r="E84" s="9">
        <v>4.6156989931799997</v>
      </c>
      <c r="F84" s="9">
        <v>2.16400791506</v>
      </c>
      <c r="G84" s="9">
        <v>2.0148836030199999</v>
      </c>
      <c r="H84" s="9">
        <v>1.8877535499</v>
      </c>
      <c r="I84" s="9">
        <v>1.86283802701</v>
      </c>
      <c r="J84" s="9">
        <v>4.0308576000000002E-4</v>
      </c>
      <c r="K84" s="9"/>
      <c r="L84" s="9"/>
      <c r="M84" s="9"/>
    </row>
    <row r="85" spans="1:13" s="7" customFormat="1" hidden="1" outlineLevel="4" x14ac:dyDescent="0.2">
      <c r="A85" s="11" t="s">
        <v>7</v>
      </c>
      <c r="B85" s="9">
        <v>36.669892003000001</v>
      </c>
      <c r="C85" s="9">
        <v>33.224837164429999</v>
      </c>
      <c r="D85" s="9">
        <v>30.77035418538</v>
      </c>
      <c r="E85" s="9">
        <v>25.175774200980001</v>
      </c>
      <c r="F85" s="9">
        <v>22.285202292219999</v>
      </c>
      <c r="G85" s="9">
        <v>19.41827142524</v>
      </c>
      <c r="H85" s="9">
        <v>13.30080191729</v>
      </c>
      <c r="I85" s="9">
        <v>11.59813241508</v>
      </c>
      <c r="J85" s="9">
        <v>10.700809004290001</v>
      </c>
      <c r="K85" s="9">
        <v>7.6033090030499997</v>
      </c>
      <c r="L85" s="9">
        <v>2.6400920010600002</v>
      </c>
      <c r="M85" s="9"/>
    </row>
    <row r="86" spans="1:13" s="7" customFormat="1" outlineLevel="3" collapsed="1" x14ac:dyDescent="0.2">
      <c r="A86" s="10" t="s">
        <v>11</v>
      </c>
      <c r="B86" s="9">
        <f t="shared" ref="B86:M86" si="33">SUM(B87:B89)</f>
        <v>0.38996797760000002</v>
      </c>
      <c r="C86" s="9">
        <f t="shared" si="33"/>
        <v>0.37173124939000002</v>
      </c>
      <c r="D86" s="9">
        <f t="shared" si="33"/>
        <v>0.38757400758999999</v>
      </c>
      <c r="E86" s="9">
        <f t="shared" si="33"/>
        <v>0.30804780097999995</v>
      </c>
      <c r="F86" s="9">
        <f t="shared" si="33"/>
        <v>0.25886787217000001</v>
      </c>
      <c r="G86" s="9">
        <f t="shared" si="33"/>
        <v>0.20872919857</v>
      </c>
      <c r="H86" s="9">
        <f t="shared" si="33"/>
        <v>0.15854967027</v>
      </c>
      <c r="I86" s="9">
        <f t="shared" si="33"/>
        <v>0.10851613031999999</v>
      </c>
      <c r="J86" s="9">
        <f t="shared" si="33"/>
        <v>6.3590476950000002E-2</v>
      </c>
      <c r="K86" s="9">
        <f t="shared" si="33"/>
        <v>4.1835394139999996E-2</v>
      </c>
      <c r="L86" s="9">
        <f t="shared" si="33"/>
        <v>3.4227518890000003E-2</v>
      </c>
      <c r="M86" s="9">
        <f t="shared" si="33"/>
        <v>2.667756261E-2</v>
      </c>
    </row>
    <row r="87" spans="1:13" s="7" customFormat="1" hidden="1" outlineLevel="4" x14ac:dyDescent="0.2">
      <c r="A87" s="11" t="s">
        <v>6</v>
      </c>
      <c r="B87" s="9">
        <v>0.31265272408</v>
      </c>
      <c r="C87" s="9">
        <v>0.29918973341999999</v>
      </c>
      <c r="D87" s="9">
        <v>0.31777158111999998</v>
      </c>
      <c r="E87" s="9">
        <v>0.25000917580999998</v>
      </c>
      <c r="F87" s="9">
        <v>0.20570074974999999</v>
      </c>
      <c r="G87" s="9">
        <v>0.16179101746999999</v>
      </c>
      <c r="H87" s="9">
        <v>0.11812192165</v>
      </c>
      <c r="I87" s="9">
        <v>7.4466185729999995E-2</v>
      </c>
      <c r="J87" s="9">
        <v>3.621168063E-2</v>
      </c>
      <c r="K87" s="9">
        <v>2.070472185E-2</v>
      </c>
      <c r="L87" s="9">
        <v>1.9469111090000001E-2</v>
      </c>
      <c r="M87" s="9">
        <v>1.8229349020000001E-2</v>
      </c>
    </row>
    <row r="88" spans="1:13" s="7" customFormat="1" hidden="1" outlineLevel="4" x14ac:dyDescent="0.2">
      <c r="A88" s="11" t="s">
        <v>9</v>
      </c>
      <c r="B88" s="9">
        <v>7.7315253520000002E-2</v>
      </c>
      <c r="C88" s="9">
        <v>7.2541515969999998E-2</v>
      </c>
      <c r="D88" s="9">
        <v>6.9802426469999998E-2</v>
      </c>
      <c r="E88" s="9">
        <v>5.8038625169999997E-2</v>
      </c>
      <c r="F88" s="9">
        <v>5.3167122419999997E-2</v>
      </c>
      <c r="G88" s="9">
        <v>4.6938181099999997E-2</v>
      </c>
      <c r="H88" s="9">
        <v>4.0427748620000002E-2</v>
      </c>
      <c r="I88" s="9">
        <v>3.4049944589999999E-2</v>
      </c>
      <c r="J88" s="9">
        <v>2.7378796319999999E-2</v>
      </c>
      <c r="K88" s="9">
        <v>2.1130672289999999E-2</v>
      </c>
      <c r="L88" s="9">
        <v>1.47584078E-2</v>
      </c>
      <c r="M88" s="9">
        <v>8.4482135899999998E-3</v>
      </c>
    </row>
    <row r="89" spans="1:13" s="7" customFormat="1" hidden="1" outlineLevel="4" x14ac:dyDescent="0.2">
      <c r="A89" s="11" t="s">
        <v>7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s="7" customFormat="1" outlineLevel="3" collapsed="1" x14ac:dyDescent="0.2">
      <c r="A90" s="10" t="s">
        <v>12</v>
      </c>
      <c r="B90" s="9">
        <f t="shared" ref="B90:M90" si="34">SUM(B91:B93)</f>
        <v>8.17184454581</v>
      </c>
      <c r="C90" s="9">
        <f t="shared" si="34"/>
        <v>7.116640459390001</v>
      </c>
      <c r="D90" s="9">
        <f t="shared" si="34"/>
        <v>5.5840770703400002</v>
      </c>
      <c r="E90" s="9">
        <f t="shared" si="34"/>
        <v>4.5487280019299998</v>
      </c>
      <c r="F90" s="9">
        <f t="shared" si="34"/>
        <v>4.0892539584099996</v>
      </c>
      <c r="G90" s="9">
        <f t="shared" si="34"/>
        <v>3.5501075328999998</v>
      </c>
      <c r="H90" s="9">
        <f t="shared" si="34"/>
        <v>3.0260503642900001</v>
      </c>
      <c r="I90" s="9">
        <f t="shared" si="34"/>
        <v>2.1903585493</v>
      </c>
      <c r="J90" s="9">
        <f t="shared" si="34"/>
        <v>2.6016975800900002</v>
      </c>
      <c r="K90" s="9">
        <f t="shared" si="34"/>
        <v>3.3670029534900001</v>
      </c>
      <c r="L90" s="9">
        <f t="shared" si="34"/>
        <v>3.0890620959800001</v>
      </c>
      <c r="M90" s="9">
        <f t="shared" si="34"/>
        <v>2.9401375435099997</v>
      </c>
    </row>
    <row r="91" spans="1:13" s="7" customFormat="1" hidden="1" outlineLevel="4" x14ac:dyDescent="0.2">
      <c r="A91" s="11" t="s">
        <v>6</v>
      </c>
      <c r="B91" s="9">
        <v>1.51712636011</v>
      </c>
      <c r="C91" s="9">
        <v>1.7048080185500001</v>
      </c>
      <c r="D91" s="9">
        <v>1.46145938579</v>
      </c>
      <c r="E91" s="9">
        <v>1.3095781796199999</v>
      </c>
      <c r="F91" s="9">
        <v>1.26592786913</v>
      </c>
      <c r="G91" s="9">
        <v>1.2161067831400001</v>
      </c>
      <c r="H91" s="9">
        <v>1.18791901117</v>
      </c>
      <c r="I91" s="9">
        <v>0.80568377176999995</v>
      </c>
      <c r="J91" s="9">
        <v>0.86719501073000005</v>
      </c>
      <c r="K91" s="9">
        <v>0.77368978203000005</v>
      </c>
      <c r="L91" s="9">
        <v>0.69541909742999997</v>
      </c>
      <c r="M91" s="9">
        <v>0.64885466649000001</v>
      </c>
    </row>
    <row r="92" spans="1:13" s="7" customFormat="1" hidden="1" outlineLevel="4" x14ac:dyDescent="0.2">
      <c r="A92" s="11" t="s">
        <v>7</v>
      </c>
      <c r="B92" s="9">
        <v>4.3812787417800001</v>
      </c>
      <c r="C92" s="9">
        <v>4.0510977060200002</v>
      </c>
      <c r="D92" s="9">
        <v>3.8381489710099999</v>
      </c>
      <c r="E92" s="9">
        <v>3.2107125676899999</v>
      </c>
      <c r="F92" s="9">
        <v>2.79488883466</v>
      </c>
      <c r="G92" s="9">
        <v>2.3055517878599998</v>
      </c>
      <c r="H92" s="9">
        <v>1.8097058045200001</v>
      </c>
      <c r="I92" s="9">
        <v>1.3562375229100001</v>
      </c>
      <c r="J92" s="9">
        <v>1.16215027309</v>
      </c>
      <c r="K92" s="9">
        <v>1.0433692406199999</v>
      </c>
      <c r="L92" s="9">
        <v>0.84902692815000003</v>
      </c>
      <c r="M92" s="9">
        <v>0.74400287639999996</v>
      </c>
    </row>
    <row r="93" spans="1:13" s="7" customFormat="1" hidden="1" outlineLevel="4" x14ac:dyDescent="0.2">
      <c r="A93" s="11" t="s">
        <v>13</v>
      </c>
      <c r="B93" s="9">
        <v>2.2734394439200001</v>
      </c>
      <c r="C93" s="9">
        <v>1.3607347348200001</v>
      </c>
      <c r="D93" s="9">
        <v>0.28446871353999997</v>
      </c>
      <c r="E93" s="9">
        <v>2.8437254620000001E-2</v>
      </c>
      <c r="F93" s="9">
        <v>2.8437254620000001E-2</v>
      </c>
      <c r="G93" s="9">
        <v>2.84489619E-2</v>
      </c>
      <c r="H93" s="9">
        <v>2.8425548599999999E-2</v>
      </c>
      <c r="I93" s="9">
        <v>2.8437254620000001E-2</v>
      </c>
      <c r="J93" s="9">
        <v>0.57235229626999995</v>
      </c>
      <c r="K93" s="9">
        <v>1.54994393084</v>
      </c>
      <c r="L93" s="9">
        <v>1.5446160704</v>
      </c>
      <c r="M93" s="9">
        <v>1.54728000062</v>
      </c>
    </row>
    <row r="94" spans="1:13" s="16" customFormat="1" outlineLevel="2" x14ac:dyDescent="0.2">
      <c r="A94" s="22" t="s">
        <v>8</v>
      </c>
      <c r="B94" s="21">
        <f t="shared" ref="B94:M94" si="35">B95+B97+B100+B105</f>
        <v>105.13157067338</v>
      </c>
      <c r="C94" s="21">
        <f t="shared" si="35"/>
        <v>167.50922636171003</v>
      </c>
      <c r="D94" s="21">
        <f t="shared" si="35"/>
        <v>109.58222623047999</v>
      </c>
      <c r="E94" s="21">
        <f t="shared" si="35"/>
        <v>107.25984810527999</v>
      </c>
      <c r="F94" s="21">
        <f t="shared" si="35"/>
        <v>75.108325018990001</v>
      </c>
      <c r="G94" s="21">
        <f t="shared" si="35"/>
        <v>78.785279769699997</v>
      </c>
      <c r="H94" s="21">
        <f t="shared" si="35"/>
        <v>103.22683536830999</v>
      </c>
      <c r="I94" s="21">
        <f t="shared" si="35"/>
        <v>66.747557761080003</v>
      </c>
      <c r="J94" s="21">
        <f t="shared" si="35"/>
        <v>81.098216019710009</v>
      </c>
      <c r="K94" s="21">
        <f t="shared" si="35"/>
        <v>57.633094520219998</v>
      </c>
      <c r="L94" s="21">
        <f t="shared" si="35"/>
        <v>101.91253482364</v>
      </c>
      <c r="M94" s="21">
        <f t="shared" si="35"/>
        <v>10.95372112377</v>
      </c>
    </row>
    <row r="95" spans="1:13" s="7" customFormat="1" outlineLevel="3" collapsed="1" x14ac:dyDescent="0.2">
      <c r="A95" s="10" t="s">
        <v>2</v>
      </c>
      <c r="B95" s="9">
        <f t="shared" ref="B95:M95" si="36">SUM(B96:B96)</f>
        <v>0.39246123057999999</v>
      </c>
      <c r="C95" s="9">
        <f t="shared" si="36"/>
        <v>0.45807653918000002</v>
      </c>
      <c r="D95" s="9">
        <f t="shared" si="36"/>
        <v>0.48300586864</v>
      </c>
      <c r="E95" s="9">
        <f t="shared" si="36"/>
        <v>0.44093761590000002</v>
      </c>
      <c r="F95" s="9">
        <f t="shared" si="36"/>
        <v>0.44093761656000002</v>
      </c>
      <c r="G95" s="9">
        <f t="shared" si="36"/>
        <v>0.22046880353000001</v>
      </c>
      <c r="H95" s="9">
        <f t="shared" si="36"/>
        <v>0</v>
      </c>
      <c r="I95" s="9">
        <f t="shared" si="36"/>
        <v>0</v>
      </c>
      <c r="J95" s="9">
        <f t="shared" si="36"/>
        <v>0</v>
      </c>
      <c r="K95" s="9">
        <f t="shared" si="36"/>
        <v>0</v>
      </c>
      <c r="L95" s="9">
        <f t="shared" si="36"/>
        <v>0</v>
      </c>
      <c r="M95" s="9">
        <f t="shared" si="36"/>
        <v>0</v>
      </c>
    </row>
    <row r="96" spans="1:13" s="7" customFormat="1" hidden="1" outlineLevel="4" x14ac:dyDescent="0.2">
      <c r="A96" s="11" t="s">
        <v>6</v>
      </c>
      <c r="B96" s="9">
        <v>0.39246123057999999</v>
      </c>
      <c r="C96" s="9">
        <v>0.45807653918000002</v>
      </c>
      <c r="D96" s="9">
        <v>0.48300586864</v>
      </c>
      <c r="E96" s="9">
        <v>0.44093761590000002</v>
      </c>
      <c r="F96" s="9">
        <v>0.44093761656000002</v>
      </c>
      <c r="G96" s="9">
        <v>0.22046880353000001</v>
      </c>
      <c r="H96" s="9"/>
      <c r="I96" s="9"/>
      <c r="J96" s="9"/>
      <c r="K96" s="9"/>
      <c r="L96" s="9"/>
      <c r="M96" s="9"/>
    </row>
    <row r="97" spans="1:13" s="7" customFormat="1" outlineLevel="3" collapsed="1" x14ac:dyDescent="0.2">
      <c r="A97" s="10" t="s">
        <v>10</v>
      </c>
      <c r="B97" s="9">
        <f t="shared" ref="B97:M97" si="37">SUM(B98:B99)</f>
        <v>50.335030904900002</v>
      </c>
      <c r="C97" s="9">
        <f t="shared" si="37"/>
        <v>72.668355002850006</v>
      </c>
      <c r="D97" s="9">
        <f t="shared" si="37"/>
        <v>51.34758129942</v>
      </c>
      <c r="E97" s="9">
        <f t="shared" si="37"/>
        <v>76.329613897879995</v>
      </c>
      <c r="F97" s="9">
        <f t="shared" si="37"/>
        <v>40.868664306970004</v>
      </c>
      <c r="G97" s="9">
        <f t="shared" si="37"/>
        <v>48.99079871536</v>
      </c>
      <c r="H97" s="9">
        <f t="shared" si="37"/>
        <v>50.724610588339999</v>
      </c>
      <c r="I97" s="9">
        <f t="shared" si="37"/>
        <v>42.814386777750002</v>
      </c>
      <c r="J97" s="9">
        <f t="shared" si="37"/>
        <v>42.09013100816</v>
      </c>
      <c r="K97" s="9">
        <f t="shared" si="37"/>
        <v>42.000000016800001</v>
      </c>
      <c r="L97" s="9">
        <f t="shared" si="37"/>
        <v>72.80000002912</v>
      </c>
      <c r="M97" s="9">
        <f t="shared" si="37"/>
        <v>0</v>
      </c>
    </row>
    <row r="98" spans="1:13" s="7" customFormat="1" hidden="1" outlineLevel="4" x14ac:dyDescent="0.2">
      <c r="A98" s="11" t="s">
        <v>6</v>
      </c>
      <c r="B98" s="9">
        <v>11.1688548639</v>
      </c>
      <c r="C98" s="9">
        <v>11.250078404410001</v>
      </c>
      <c r="D98" s="9">
        <v>10.15208427882</v>
      </c>
      <c r="E98" s="9">
        <v>39.031911849389999</v>
      </c>
      <c r="F98" s="9">
        <v>3.8760079588799998</v>
      </c>
      <c r="G98" s="9">
        <v>3.7107986565000002</v>
      </c>
      <c r="H98" s="9">
        <v>1.1996105239599999</v>
      </c>
      <c r="I98" s="9">
        <v>42.814386777750002</v>
      </c>
      <c r="J98" s="9">
        <v>9.0130991359999996E-2</v>
      </c>
      <c r="K98" s="9"/>
      <c r="L98" s="9"/>
      <c r="M98" s="9"/>
    </row>
    <row r="99" spans="1:13" s="7" customFormat="1" hidden="1" outlineLevel="4" x14ac:dyDescent="0.2">
      <c r="A99" s="11" t="s">
        <v>7</v>
      </c>
      <c r="B99" s="9">
        <v>39.166176041</v>
      </c>
      <c r="C99" s="9">
        <v>61.418276598440002</v>
      </c>
      <c r="D99" s="9">
        <v>41.195497020600001</v>
      </c>
      <c r="E99" s="9">
        <v>37.297702048490002</v>
      </c>
      <c r="F99" s="9">
        <v>36.992656348090001</v>
      </c>
      <c r="G99" s="9">
        <v>45.280000058859997</v>
      </c>
      <c r="H99" s="9">
        <v>49.525000064380002</v>
      </c>
      <c r="I99" s="9"/>
      <c r="J99" s="9">
        <v>42.000000016800001</v>
      </c>
      <c r="K99" s="9">
        <v>42.000000016800001</v>
      </c>
      <c r="L99" s="9">
        <v>72.80000002912</v>
      </c>
      <c r="M99" s="9"/>
    </row>
    <row r="100" spans="1:13" s="7" customFormat="1" outlineLevel="3" collapsed="1" x14ac:dyDescent="0.2">
      <c r="A100" s="10" t="s">
        <v>11</v>
      </c>
      <c r="B100" s="9">
        <f t="shared" ref="B100:M100" si="38">SUM(B101:B104)</f>
        <v>2.6387973121599999</v>
      </c>
      <c r="C100" s="9">
        <f t="shared" si="38"/>
        <v>2.7480390641800003</v>
      </c>
      <c r="D100" s="9">
        <f t="shared" si="38"/>
        <v>4.50485399086</v>
      </c>
      <c r="E100" s="9">
        <f t="shared" si="38"/>
        <v>3.2848741421000001</v>
      </c>
      <c r="F100" s="9">
        <f t="shared" si="38"/>
        <v>3.7850344158300002</v>
      </c>
      <c r="G100" s="9">
        <f t="shared" si="38"/>
        <v>3.6238336537300002</v>
      </c>
      <c r="H100" s="9">
        <f t="shared" si="38"/>
        <v>3.6064031277800002</v>
      </c>
      <c r="I100" s="9">
        <f t="shared" si="38"/>
        <v>3.6064031304999999</v>
      </c>
      <c r="J100" s="9">
        <f t="shared" si="38"/>
        <v>2.92930421832</v>
      </c>
      <c r="K100" s="9">
        <f t="shared" si="38"/>
        <v>2.4493848563</v>
      </c>
      <c r="L100" s="9">
        <f t="shared" si="38"/>
        <v>2.4643315266800001</v>
      </c>
      <c r="M100" s="9">
        <f t="shared" si="38"/>
        <v>2.3935527731800001</v>
      </c>
    </row>
    <row r="101" spans="1:13" s="7" customFormat="1" hidden="1" outlineLevel="4" x14ac:dyDescent="0.2">
      <c r="A101" s="11" t="s">
        <v>6</v>
      </c>
      <c r="B101" s="9">
        <v>1.48171825136</v>
      </c>
      <c r="C101" s="9">
        <v>1.57094132342</v>
      </c>
      <c r="D101" s="9">
        <v>1.8482930426599999</v>
      </c>
      <c r="E101" s="9">
        <v>1.66913068194</v>
      </c>
      <c r="F101" s="9">
        <v>1.64954404441</v>
      </c>
      <c r="G101" s="9">
        <v>1.48834328231</v>
      </c>
      <c r="H101" s="9">
        <v>1.47091275636</v>
      </c>
      <c r="I101" s="9">
        <v>1.47091275908</v>
      </c>
      <c r="J101" s="9">
        <v>0.81645155589999996</v>
      </c>
      <c r="K101" s="9">
        <v>0.33653219388</v>
      </c>
      <c r="L101" s="9">
        <v>0.35147886426000002</v>
      </c>
      <c r="M101" s="9">
        <v>0.37338960840000002</v>
      </c>
    </row>
    <row r="102" spans="1:13" s="7" customFormat="1" hidden="1" outlineLevel="4" x14ac:dyDescent="0.2">
      <c r="A102" s="11" t="s">
        <v>16</v>
      </c>
      <c r="B102" s="9"/>
      <c r="C102" s="9"/>
      <c r="D102" s="9">
        <v>1.0455540106800001</v>
      </c>
      <c r="E102" s="9"/>
      <c r="F102" s="9"/>
      <c r="G102" s="9"/>
      <c r="H102" s="9"/>
      <c r="I102" s="9"/>
      <c r="J102" s="9"/>
      <c r="K102" s="9"/>
      <c r="L102" s="9"/>
      <c r="M102" s="9"/>
    </row>
    <row r="103" spans="1:13" s="7" customFormat="1" hidden="1" outlineLevel="4" x14ac:dyDescent="0.2">
      <c r="A103" s="11" t="s">
        <v>9</v>
      </c>
      <c r="B103" s="9">
        <v>1.1570790607999999</v>
      </c>
      <c r="C103" s="9">
        <v>1.1770977407600001</v>
      </c>
      <c r="D103" s="9">
        <v>1.61100693752</v>
      </c>
      <c r="E103" s="9">
        <v>1.61574346016</v>
      </c>
      <c r="F103" s="9">
        <v>2.13549037142</v>
      </c>
      <c r="G103" s="9">
        <v>2.13549037142</v>
      </c>
      <c r="H103" s="9">
        <v>2.13549037142</v>
      </c>
      <c r="I103" s="9">
        <v>2.13549037142</v>
      </c>
      <c r="J103" s="9">
        <v>2.1128526624199999</v>
      </c>
      <c r="K103" s="9">
        <v>2.1128526624199999</v>
      </c>
      <c r="L103" s="9">
        <v>2.1128526624199999</v>
      </c>
      <c r="M103" s="9">
        <v>2.02016316478</v>
      </c>
    </row>
    <row r="104" spans="1:13" s="7" customFormat="1" hidden="1" outlineLevel="4" x14ac:dyDescent="0.2">
      <c r="A104" s="11" t="s">
        <v>7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s="7" customFormat="1" outlineLevel="3" collapsed="1" x14ac:dyDescent="0.2">
      <c r="A105" s="10" t="s">
        <v>12</v>
      </c>
      <c r="B105" s="9">
        <f t="shared" ref="B105:M105" si="39">SUM(B106:B108)</f>
        <v>51.765281225739997</v>
      </c>
      <c r="C105" s="9">
        <f t="shared" si="39"/>
        <v>91.634755755500009</v>
      </c>
      <c r="D105" s="9">
        <f t="shared" si="39"/>
        <v>53.246785071559998</v>
      </c>
      <c r="E105" s="9">
        <f t="shared" si="39"/>
        <v>27.204422449399999</v>
      </c>
      <c r="F105" s="9">
        <f t="shared" si="39"/>
        <v>30.01368867963</v>
      </c>
      <c r="G105" s="9">
        <f t="shared" si="39"/>
        <v>25.950178597080001</v>
      </c>
      <c r="H105" s="9">
        <f t="shared" si="39"/>
        <v>48.895821652190001</v>
      </c>
      <c r="I105" s="9">
        <f t="shared" si="39"/>
        <v>20.326767852830002</v>
      </c>
      <c r="J105" s="9">
        <f t="shared" si="39"/>
        <v>36.078780793230003</v>
      </c>
      <c r="K105" s="9">
        <f t="shared" si="39"/>
        <v>13.183709647120001</v>
      </c>
      <c r="L105" s="9">
        <f t="shared" si="39"/>
        <v>26.648203267840003</v>
      </c>
      <c r="M105" s="9">
        <f t="shared" si="39"/>
        <v>8.5601683505900006</v>
      </c>
    </row>
    <row r="106" spans="1:13" s="7" customFormat="1" hidden="1" outlineLevel="4" x14ac:dyDescent="0.2">
      <c r="A106" s="11" t="s">
        <v>6</v>
      </c>
      <c r="B106" s="9">
        <v>5.3303223316499997</v>
      </c>
      <c r="C106" s="9">
        <v>27.59350032811</v>
      </c>
      <c r="D106" s="9">
        <v>10.114846333239999</v>
      </c>
      <c r="E106" s="9">
        <v>10.542001355569999</v>
      </c>
      <c r="F106" s="9">
        <v>13.11291718629</v>
      </c>
      <c r="G106" s="9">
        <v>9.9460117486800002</v>
      </c>
      <c r="H106" s="9">
        <v>33.550320418600002</v>
      </c>
      <c r="I106" s="9">
        <v>7.3293691110200001</v>
      </c>
      <c r="J106" s="9">
        <v>25.694877209800001</v>
      </c>
      <c r="K106" s="9">
        <v>5.2842772004</v>
      </c>
      <c r="L106" s="9">
        <v>21.784117207440001</v>
      </c>
      <c r="M106" s="9">
        <v>4.8291958249300002</v>
      </c>
    </row>
    <row r="107" spans="1:13" s="7" customFormat="1" hidden="1" outlineLevel="4" x14ac:dyDescent="0.2">
      <c r="A107" s="11" t="s">
        <v>7</v>
      </c>
      <c r="B107" s="9">
        <v>16.34362855022</v>
      </c>
      <c r="C107" s="9">
        <v>16.891813373270001</v>
      </c>
      <c r="D107" s="9">
        <v>18.27424000689</v>
      </c>
      <c r="E107" s="9">
        <v>16.662421093830002</v>
      </c>
      <c r="F107" s="9">
        <v>16.900771493339999</v>
      </c>
      <c r="G107" s="9">
        <v>16.004166848400001</v>
      </c>
      <c r="H107" s="9">
        <v>15.345501233589999</v>
      </c>
      <c r="I107" s="9">
        <v>12.997398741810001</v>
      </c>
      <c r="J107" s="9">
        <v>10.38390358343</v>
      </c>
      <c r="K107" s="9">
        <v>7.8994324467199997</v>
      </c>
      <c r="L107" s="9">
        <v>4.8640860604</v>
      </c>
      <c r="M107" s="9">
        <v>3.7309725256599999</v>
      </c>
    </row>
    <row r="108" spans="1:13" s="7" customFormat="1" hidden="1" outlineLevel="4" x14ac:dyDescent="0.2">
      <c r="A108" s="11" t="s">
        <v>13</v>
      </c>
      <c r="B108" s="9">
        <v>30.091330343869998</v>
      </c>
      <c r="C108" s="9">
        <v>47.149442054120001</v>
      </c>
      <c r="D108" s="9">
        <v>24.857698731429998</v>
      </c>
      <c r="E108" s="9"/>
      <c r="F108" s="9"/>
      <c r="G108" s="9"/>
      <c r="H108" s="9"/>
      <c r="I108" s="9"/>
      <c r="J108" s="9"/>
      <c r="K108" s="9"/>
      <c r="L108" s="9"/>
      <c r="M108" s="9"/>
    </row>
    <row r="109" spans="1:13" x14ac:dyDescent="0.2">
      <c r="A109" s="26" t="s">
        <v>15</v>
      </c>
      <c r="B109" s="26"/>
      <c r="C109" s="26"/>
      <c r="D109" s="26"/>
      <c r="E109" s="26"/>
      <c r="F109" s="26"/>
      <c r="G109" s="26"/>
    </row>
    <row r="111" spans="1:13" s="24" customFormat="1" ht="16" x14ac:dyDescent="0.2">
      <c r="A111" s="23"/>
      <c r="B111" s="23">
        <v>2035</v>
      </c>
      <c r="C111" s="23">
        <v>2036</v>
      </c>
      <c r="D111" s="23">
        <v>2037</v>
      </c>
      <c r="E111" s="23">
        <v>2038</v>
      </c>
      <c r="F111" s="23">
        <v>2039</v>
      </c>
      <c r="G111" s="23">
        <v>2040</v>
      </c>
      <c r="H111" s="23">
        <v>2041</v>
      </c>
      <c r="I111" s="23">
        <v>2042</v>
      </c>
      <c r="J111" s="23">
        <v>2043</v>
      </c>
      <c r="K111" s="23">
        <v>2044</v>
      </c>
      <c r="L111" s="23">
        <v>2045</v>
      </c>
      <c r="M111" s="23" t="s">
        <v>21</v>
      </c>
    </row>
    <row r="112" spans="1:13" s="16" customFormat="1" x14ac:dyDescent="0.2">
      <c r="A112" s="14" t="s">
        <v>0</v>
      </c>
      <c r="B112" s="15">
        <f t="shared" ref="B112:M112" si="40">B113+B130</f>
        <v>85.160222766099992</v>
      </c>
      <c r="C112" s="15">
        <f t="shared" si="40"/>
        <v>58.511353137130001</v>
      </c>
      <c r="D112" s="15">
        <f t="shared" si="40"/>
        <v>32.310786667690003</v>
      </c>
      <c r="E112" s="15">
        <f t="shared" si="40"/>
        <v>30.643653732289998</v>
      </c>
      <c r="F112" s="15">
        <f t="shared" si="40"/>
        <v>27.885160247640002</v>
      </c>
      <c r="G112" s="15">
        <f t="shared" si="40"/>
        <v>26.384291387689998</v>
      </c>
      <c r="H112" s="15">
        <f t="shared" si="40"/>
        <v>23.321155343240001</v>
      </c>
      <c r="I112" s="15">
        <f t="shared" si="40"/>
        <v>21.219891274470001</v>
      </c>
      <c r="J112" s="15">
        <f t="shared" si="40"/>
        <v>19.906864783629999</v>
      </c>
      <c r="K112" s="15">
        <f t="shared" si="40"/>
        <v>18.908573896940002</v>
      </c>
      <c r="L112" s="15">
        <f t="shared" si="40"/>
        <v>17.98314389171</v>
      </c>
      <c r="M112" s="15">
        <f t="shared" si="40"/>
        <v>16.495633531359999</v>
      </c>
    </row>
    <row r="113" spans="1:13" s="16" customFormat="1" outlineLevel="1" x14ac:dyDescent="0.2">
      <c r="A113" s="19" t="s">
        <v>22</v>
      </c>
      <c r="B113" s="20">
        <f t="shared" ref="B113:M113" si="41">B114+B123</f>
        <v>31.05780192776</v>
      </c>
      <c r="C113" s="20">
        <f t="shared" si="41"/>
        <v>24.43299532</v>
      </c>
      <c r="D113" s="20">
        <f t="shared" si="41"/>
        <v>21.679157752000002</v>
      </c>
      <c r="E113" s="20">
        <f t="shared" si="41"/>
        <v>20.808120184</v>
      </c>
      <c r="F113" s="20">
        <f t="shared" si="41"/>
        <v>19.937082616000001</v>
      </c>
      <c r="G113" s="20">
        <f t="shared" si="41"/>
        <v>19.066045047999999</v>
      </c>
      <c r="H113" s="20">
        <f t="shared" si="41"/>
        <v>18.195007480000001</v>
      </c>
      <c r="I113" s="20">
        <f t="shared" si="41"/>
        <v>17.323969912000003</v>
      </c>
      <c r="J113" s="20">
        <f t="shared" si="41"/>
        <v>16.452932344000001</v>
      </c>
      <c r="K113" s="20">
        <f t="shared" si="41"/>
        <v>15.581894776</v>
      </c>
      <c r="L113" s="20">
        <f t="shared" si="41"/>
        <v>14.710857208</v>
      </c>
      <c r="M113" s="20">
        <f t="shared" si="41"/>
        <v>13.83981964</v>
      </c>
    </row>
    <row r="114" spans="1:13" s="16" customFormat="1" outlineLevel="2" x14ac:dyDescent="0.2">
      <c r="A114" s="22" t="s">
        <v>1</v>
      </c>
      <c r="B114" s="21">
        <f t="shared" ref="B114:M114" si="42">B115+B117+B119</f>
        <v>11.987805404780001</v>
      </c>
      <c r="C114" s="21">
        <f t="shared" si="42"/>
        <v>10.53525132</v>
      </c>
      <c r="D114" s="21">
        <f t="shared" si="42"/>
        <v>9.5814137519999996</v>
      </c>
      <c r="E114" s="21">
        <f t="shared" si="42"/>
        <v>8.7103761839999994</v>
      </c>
      <c r="F114" s="21">
        <f t="shared" si="42"/>
        <v>7.839338616</v>
      </c>
      <c r="G114" s="21">
        <f t="shared" si="42"/>
        <v>6.9683010479999998</v>
      </c>
      <c r="H114" s="21">
        <f t="shared" si="42"/>
        <v>6.0972634799999996</v>
      </c>
      <c r="I114" s="21">
        <f t="shared" si="42"/>
        <v>5.2262259120000003</v>
      </c>
      <c r="J114" s="21">
        <f t="shared" si="42"/>
        <v>4.3551883440000001</v>
      </c>
      <c r="K114" s="21">
        <f t="shared" si="42"/>
        <v>3.4841507759999999</v>
      </c>
      <c r="L114" s="21">
        <f t="shared" si="42"/>
        <v>2.6131132080000001</v>
      </c>
      <c r="M114" s="21">
        <f t="shared" si="42"/>
        <v>1.7420756399999999</v>
      </c>
    </row>
    <row r="115" spans="1:13" s="7" customFormat="1" outlineLevel="3" collapsed="1" x14ac:dyDescent="0.2">
      <c r="A115" s="10" t="s">
        <v>2</v>
      </c>
      <c r="B115" s="9">
        <f t="shared" ref="B115:M115" si="43">SUM(B116:B116)</f>
        <v>0</v>
      </c>
      <c r="C115" s="9">
        <f t="shared" si="43"/>
        <v>0</v>
      </c>
      <c r="D115" s="9">
        <f t="shared" si="43"/>
        <v>0</v>
      </c>
      <c r="E115" s="9">
        <f t="shared" si="43"/>
        <v>0</v>
      </c>
      <c r="F115" s="9">
        <f t="shared" si="43"/>
        <v>0</v>
      </c>
      <c r="G115" s="9">
        <f t="shared" si="43"/>
        <v>0</v>
      </c>
      <c r="H115" s="9">
        <f t="shared" si="43"/>
        <v>0</v>
      </c>
      <c r="I115" s="9">
        <f t="shared" si="43"/>
        <v>0</v>
      </c>
      <c r="J115" s="9">
        <f t="shared" si="43"/>
        <v>0</v>
      </c>
      <c r="K115" s="9">
        <f t="shared" si="43"/>
        <v>0</v>
      </c>
      <c r="L115" s="9">
        <f t="shared" si="43"/>
        <v>0</v>
      </c>
      <c r="M115" s="9">
        <f t="shared" si="43"/>
        <v>0</v>
      </c>
    </row>
    <row r="116" spans="1:13" s="7" customFormat="1" hidden="1" outlineLevel="4" x14ac:dyDescent="0.2">
      <c r="A116" s="11" t="s">
        <v>3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s="7" customFormat="1" outlineLevel="3" collapsed="1" x14ac:dyDescent="0.2">
      <c r="A117" s="10" t="s">
        <v>4</v>
      </c>
      <c r="B117" s="9">
        <f t="shared" ref="B117:M117" si="44">SUM(B118:B118)</f>
        <v>4.1170391799999996E-3</v>
      </c>
      <c r="C117" s="9">
        <f t="shared" si="44"/>
        <v>0</v>
      </c>
      <c r="D117" s="9">
        <f t="shared" si="44"/>
        <v>0</v>
      </c>
      <c r="E117" s="9">
        <f t="shared" si="44"/>
        <v>0</v>
      </c>
      <c r="F117" s="9">
        <f t="shared" si="44"/>
        <v>0</v>
      </c>
      <c r="G117" s="9">
        <f t="shared" si="44"/>
        <v>0</v>
      </c>
      <c r="H117" s="9">
        <f t="shared" si="44"/>
        <v>0</v>
      </c>
      <c r="I117" s="9">
        <f t="shared" si="44"/>
        <v>0</v>
      </c>
      <c r="J117" s="9">
        <f t="shared" si="44"/>
        <v>0</v>
      </c>
      <c r="K117" s="9">
        <f t="shared" si="44"/>
        <v>0</v>
      </c>
      <c r="L117" s="9">
        <f t="shared" si="44"/>
        <v>0</v>
      </c>
      <c r="M117" s="9">
        <f t="shared" si="44"/>
        <v>0</v>
      </c>
    </row>
    <row r="118" spans="1:13" s="7" customFormat="1" hidden="1" outlineLevel="4" x14ac:dyDescent="0.2">
      <c r="A118" s="11" t="s">
        <v>3</v>
      </c>
      <c r="B118" s="9">
        <v>4.1170391799999996E-3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s="7" customFormat="1" outlineLevel="3" collapsed="1" x14ac:dyDescent="0.2">
      <c r="A119" s="10" t="s">
        <v>5</v>
      </c>
      <c r="B119" s="9">
        <f t="shared" ref="B119:M119" si="45">SUM(B120:B122)</f>
        <v>11.983688365600001</v>
      </c>
      <c r="C119" s="9">
        <f t="shared" si="45"/>
        <v>10.53525132</v>
      </c>
      <c r="D119" s="9">
        <f t="shared" si="45"/>
        <v>9.5814137519999996</v>
      </c>
      <c r="E119" s="9">
        <f t="shared" si="45"/>
        <v>8.7103761839999994</v>
      </c>
      <c r="F119" s="9">
        <f t="shared" si="45"/>
        <v>7.839338616</v>
      </c>
      <c r="G119" s="9">
        <f t="shared" si="45"/>
        <v>6.9683010479999998</v>
      </c>
      <c r="H119" s="9">
        <f t="shared" si="45"/>
        <v>6.0972634799999996</v>
      </c>
      <c r="I119" s="9">
        <f t="shared" si="45"/>
        <v>5.2262259120000003</v>
      </c>
      <c r="J119" s="9">
        <f t="shared" si="45"/>
        <v>4.3551883440000001</v>
      </c>
      <c r="K119" s="9">
        <f t="shared" si="45"/>
        <v>3.4841507759999999</v>
      </c>
      <c r="L119" s="9">
        <f t="shared" si="45"/>
        <v>2.6131132080000001</v>
      </c>
      <c r="M119" s="9">
        <f t="shared" si="45"/>
        <v>1.7420756399999999</v>
      </c>
    </row>
    <row r="120" spans="1:13" s="7" customFormat="1" hidden="1" outlineLevel="4" x14ac:dyDescent="0.2">
      <c r="A120" s="11" t="s">
        <v>6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s="7" customFormat="1" hidden="1" outlineLevel="4" x14ac:dyDescent="0.2">
      <c r="A121" s="11" t="s">
        <v>3</v>
      </c>
      <c r="B121" s="9">
        <v>11.983688365600001</v>
      </c>
      <c r="C121" s="9">
        <v>10.53525132</v>
      </c>
      <c r="D121" s="9">
        <v>9.5814137519999996</v>
      </c>
      <c r="E121" s="9">
        <v>8.7103761839999994</v>
      </c>
      <c r="F121" s="9">
        <v>7.839338616</v>
      </c>
      <c r="G121" s="9">
        <v>6.9683010479999998</v>
      </c>
      <c r="H121" s="9">
        <v>6.0972634799999996</v>
      </c>
      <c r="I121" s="9">
        <v>5.2262259120000003</v>
      </c>
      <c r="J121" s="9">
        <v>4.3551883440000001</v>
      </c>
      <c r="K121" s="9">
        <v>3.4841507759999999</v>
      </c>
      <c r="L121" s="9">
        <v>2.6131132080000001</v>
      </c>
      <c r="M121" s="9">
        <v>1.7420756399999999</v>
      </c>
    </row>
    <row r="122" spans="1:13" s="7" customFormat="1" hidden="1" outlineLevel="4" x14ac:dyDescent="0.2">
      <c r="A122" s="11" t="s">
        <v>7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s="16" customFormat="1" outlineLevel="2" x14ac:dyDescent="0.2">
      <c r="A123" s="22" t="s">
        <v>8</v>
      </c>
      <c r="B123" s="21">
        <f t="shared" ref="B123:M123" si="46">B124+B126</f>
        <v>19.069996522979999</v>
      </c>
      <c r="C123" s="21">
        <f t="shared" si="46"/>
        <v>13.897743999999999</v>
      </c>
      <c r="D123" s="21">
        <f t="shared" si="46"/>
        <v>12.097744</v>
      </c>
      <c r="E123" s="21">
        <f t="shared" si="46"/>
        <v>12.097744</v>
      </c>
      <c r="F123" s="21">
        <f t="shared" si="46"/>
        <v>12.097744</v>
      </c>
      <c r="G123" s="21">
        <f t="shared" si="46"/>
        <v>12.097744</v>
      </c>
      <c r="H123" s="21">
        <f t="shared" si="46"/>
        <v>12.097744</v>
      </c>
      <c r="I123" s="21">
        <f t="shared" si="46"/>
        <v>12.097744</v>
      </c>
      <c r="J123" s="21">
        <f t="shared" si="46"/>
        <v>12.097744</v>
      </c>
      <c r="K123" s="21">
        <f t="shared" si="46"/>
        <v>12.097744</v>
      </c>
      <c r="L123" s="21">
        <f t="shared" si="46"/>
        <v>12.097744</v>
      </c>
      <c r="M123" s="21">
        <f t="shared" si="46"/>
        <v>12.097744</v>
      </c>
    </row>
    <row r="124" spans="1:13" s="7" customFormat="1" outlineLevel="3" collapsed="1" x14ac:dyDescent="0.2">
      <c r="A124" s="10" t="s">
        <v>4</v>
      </c>
      <c r="B124" s="9">
        <f t="shared" ref="B124:M124" si="47">SUM(B125:B125)</f>
        <v>0.13225252298000001</v>
      </c>
      <c r="C124" s="9">
        <f t="shared" si="47"/>
        <v>0</v>
      </c>
      <c r="D124" s="9">
        <f t="shared" si="47"/>
        <v>0</v>
      </c>
      <c r="E124" s="9">
        <f t="shared" si="47"/>
        <v>0</v>
      </c>
      <c r="F124" s="9">
        <f t="shared" si="47"/>
        <v>0</v>
      </c>
      <c r="G124" s="9">
        <f t="shared" si="47"/>
        <v>0</v>
      </c>
      <c r="H124" s="9">
        <f t="shared" si="47"/>
        <v>0</v>
      </c>
      <c r="I124" s="9">
        <f t="shared" si="47"/>
        <v>0</v>
      </c>
      <c r="J124" s="9">
        <f t="shared" si="47"/>
        <v>0</v>
      </c>
      <c r="K124" s="9">
        <f t="shared" si="47"/>
        <v>0</v>
      </c>
      <c r="L124" s="9">
        <f t="shared" si="47"/>
        <v>0</v>
      </c>
      <c r="M124" s="9">
        <f t="shared" si="47"/>
        <v>0</v>
      </c>
    </row>
    <row r="125" spans="1:13" s="7" customFormat="1" hidden="1" outlineLevel="4" x14ac:dyDescent="0.2">
      <c r="A125" s="11" t="s">
        <v>3</v>
      </c>
      <c r="B125" s="9">
        <v>0.13225252298000001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s="7" customFormat="1" outlineLevel="3" collapsed="1" x14ac:dyDescent="0.2">
      <c r="A126" s="10" t="s">
        <v>5</v>
      </c>
      <c r="B126" s="9">
        <f t="shared" ref="B126:M126" si="48">SUM(B127:B129)</f>
        <v>18.937743999999999</v>
      </c>
      <c r="C126" s="9">
        <f t="shared" si="48"/>
        <v>13.897743999999999</v>
      </c>
      <c r="D126" s="9">
        <f t="shared" si="48"/>
        <v>12.097744</v>
      </c>
      <c r="E126" s="9">
        <f t="shared" si="48"/>
        <v>12.097744</v>
      </c>
      <c r="F126" s="9">
        <f t="shared" si="48"/>
        <v>12.097744</v>
      </c>
      <c r="G126" s="9">
        <f t="shared" si="48"/>
        <v>12.097744</v>
      </c>
      <c r="H126" s="9">
        <f t="shared" si="48"/>
        <v>12.097744</v>
      </c>
      <c r="I126" s="9">
        <f t="shared" si="48"/>
        <v>12.097744</v>
      </c>
      <c r="J126" s="9">
        <f t="shared" si="48"/>
        <v>12.097744</v>
      </c>
      <c r="K126" s="9">
        <f t="shared" si="48"/>
        <v>12.097744</v>
      </c>
      <c r="L126" s="9">
        <f t="shared" si="48"/>
        <v>12.097744</v>
      </c>
      <c r="M126" s="9">
        <f t="shared" si="48"/>
        <v>12.097744</v>
      </c>
    </row>
    <row r="127" spans="1:13" s="7" customFormat="1" hidden="1" outlineLevel="4" x14ac:dyDescent="0.2">
      <c r="A127" s="11" t="s">
        <v>6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s="7" customFormat="1" hidden="1" outlineLevel="4" x14ac:dyDescent="0.2">
      <c r="A128" s="11" t="s">
        <v>3</v>
      </c>
      <c r="B128" s="9">
        <v>18.937743999999999</v>
      </c>
      <c r="C128" s="9">
        <v>13.897743999999999</v>
      </c>
      <c r="D128" s="9">
        <v>12.097744</v>
      </c>
      <c r="E128" s="9">
        <v>12.097744</v>
      </c>
      <c r="F128" s="9">
        <v>12.097744</v>
      </c>
      <c r="G128" s="9">
        <v>12.097744</v>
      </c>
      <c r="H128" s="9">
        <v>12.097744</v>
      </c>
      <c r="I128" s="9">
        <v>12.097744</v>
      </c>
      <c r="J128" s="9">
        <v>12.097744</v>
      </c>
      <c r="K128" s="9">
        <v>12.097744</v>
      </c>
      <c r="L128" s="9">
        <v>12.097744</v>
      </c>
      <c r="M128" s="9">
        <v>12.097744</v>
      </c>
    </row>
    <row r="129" spans="1:13" s="7" customFormat="1" hidden="1" outlineLevel="4" x14ac:dyDescent="0.2">
      <c r="A129" s="11" t="s">
        <v>7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s="16" customFormat="1" outlineLevel="1" x14ac:dyDescent="0.2">
      <c r="A130" s="19" t="s">
        <v>23</v>
      </c>
      <c r="B130" s="20">
        <f t="shared" ref="B130:M130" si="49">B131+B148</f>
        <v>54.102420838339995</v>
      </c>
      <c r="C130" s="20">
        <f t="shared" si="49"/>
        <v>34.078357817129998</v>
      </c>
      <c r="D130" s="20">
        <f t="shared" si="49"/>
        <v>10.631628915690001</v>
      </c>
      <c r="E130" s="20">
        <f t="shared" si="49"/>
        <v>9.8355335482899999</v>
      </c>
      <c r="F130" s="20">
        <f t="shared" si="49"/>
        <v>7.9480776316400004</v>
      </c>
      <c r="G130" s="20">
        <f t="shared" si="49"/>
        <v>7.3182463396899999</v>
      </c>
      <c r="H130" s="20">
        <f t="shared" si="49"/>
        <v>5.1261478632400008</v>
      </c>
      <c r="I130" s="20">
        <f t="shared" si="49"/>
        <v>3.8959213624700002</v>
      </c>
      <c r="J130" s="20">
        <f t="shared" si="49"/>
        <v>3.45393243963</v>
      </c>
      <c r="K130" s="20">
        <f t="shared" si="49"/>
        <v>3.3266791209400002</v>
      </c>
      <c r="L130" s="20">
        <f t="shared" si="49"/>
        <v>3.27228668371</v>
      </c>
      <c r="M130" s="20">
        <f t="shared" si="49"/>
        <v>2.6558138913600002</v>
      </c>
    </row>
    <row r="131" spans="1:13" s="16" customFormat="1" outlineLevel="2" x14ac:dyDescent="0.2">
      <c r="A131" s="22" t="s">
        <v>1</v>
      </c>
      <c r="B131" s="21">
        <f t="shared" ref="B131:M131" si="50">B132+B137+B140+B144</f>
        <v>3.22898569556</v>
      </c>
      <c r="C131" s="21">
        <f t="shared" si="50"/>
        <v>2.72020358338</v>
      </c>
      <c r="D131" s="21">
        <f t="shared" si="50"/>
        <v>2.3388304576900003</v>
      </c>
      <c r="E131" s="21">
        <f t="shared" si="50"/>
        <v>2.2051333197399998</v>
      </c>
      <c r="F131" s="21">
        <f t="shared" si="50"/>
        <v>2.1045835249700002</v>
      </c>
      <c r="G131" s="21">
        <f t="shared" si="50"/>
        <v>2.0455022323999996</v>
      </c>
      <c r="H131" s="21">
        <f t="shared" si="50"/>
        <v>0.33636511379</v>
      </c>
      <c r="I131" s="21">
        <f t="shared" si="50"/>
        <v>0.29618868640000001</v>
      </c>
      <c r="J131" s="21">
        <f t="shared" si="50"/>
        <v>0.26368245085999997</v>
      </c>
      <c r="K131" s="21">
        <f t="shared" si="50"/>
        <v>0.23506716665999999</v>
      </c>
      <c r="L131" s="21">
        <f t="shared" si="50"/>
        <v>0.20698315866</v>
      </c>
      <c r="M131" s="21">
        <f t="shared" si="50"/>
        <v>0.17973510874000001</v>
      </c>
    </row>
    <row r="132" spans="1:13" s="7" customFormat="1" outlineLevel="3" collapsed="1" x14ac:dyDescent="0.2">
      <c r="A132" s="10" t="s">
        <v>2</v>
      </c>
      <c r="B132" s="9">
        <f t="shared" ref="B132:M132" si="51">SUM(B133:B136)</f>
        <v>8.235000009E-2</v>
      </c>
      <c r="C132" s="9">
        <f t="shared" si="51"/>
        <v>8.235000009E-2</v>
      </c>
      <c r="D132" s="9">
        <f t="shared" si="51"/>
        <v>8.235000009E-2</v>
      </c>
      <c r="E132" s="9">
        <f t="shared" si="51"/>
        <v>8.235000009E-2</v>
      </c>
      <c r="F132" s="9">
        <f t="shared" si="51"/>
        <v>8.235000009E-2</v>
      </c>
      <c r="G132" s="9">
        <f t="shared" si="51"/>
        <v>8.235000009E-2</v>
      </c>
      <c r="H132" s="9">
        <f t="shared" si="51"/>
        <v>8.2050000090000005E-2</v>
      </c>
      <c r="I132" s="9">
        <f t="shared" si="51"/>
        <v>8.2050000090000005E-2</v>
      </c>
      <c r="J132" s="9">
        <f t="shared" si="51"/>
        <v>8.2050000090000005E-2</v>
      </c>
      <c r="K132" s="9">
        <f t="shared" si="51"/>
        <v>8.2050000090000005E-2</v>
      </c>
      <c r="L132" s="9">
        <f t="shared" si="51"/>
        <v>8.2050000090000005E-2</v>
      </c>
      <c r="M132" s="9">
        <f t="shared" si="51"/>
        <v>8.2050000090000005E-2</v>
      </c>
    </row>
    <row r="133" spans="1:13" s="7" customFormat="1" hidden="1" outlineLevel="4" x14ac:dyDescent="0.2">
      <c r="A133" s="11" t="s">
        <v>6</v>
      </c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s="7" customFormat="1" hidden="1" outlineLevel="4" x14ac:dyDescent="0.2">
      <c r="A134" s="11" t="s">
        <v>9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s="7" customFormat="1" hidden="1" outlineLevel="4" x14ac:dyDescent="0.2">
      <c r="A135" s="11" t="s">
        <v>3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s="7" customFormat="1" hidden="1" outlineLevel="4" x14ac:dyDescent="0.2">
      <c r="A136" s="11" t="s">
        <v>7</v>
      </c>
      <c r="B136" s="9">
        <v>8.235000009E-2</v>
      </c>
      <c r="C136" s="9">
        <v>8.235000009E-2</v>
      </c>
      <c r="D136" s="9">
        <v>8.235000009E-2</v>
      </c>
      <c r="E136" s="9">
        <v>8.235000009E-2</v>
      </c>
      <c r="F136" s="9">
        <v>8.235000009E-2</v>
      </c>
      <c r="G136" s="9">
        <v>8.235000009E-2</v>
      </c>
      <c r="H136" s="9">
        <v>8.2050000090000005E-2</v>
      </c>
      <c r="I136" s="9">
        <v>8.2050000090000005E-2</v>
      </c>
      <c r="J136" s="9">
        <v>8.2050000090000005E-2</v>
      </c>
      <c r="K136" s="9">
        <v>8.2050000090000005E-2</v>
      </c>
      <c r="L136" s="9">
        <v>8.2050000090000005E-2</v>
      </c>
      <c r="M136" s="9">
        <v>8.2050000090000005E-2</v>
      </c>
    </row>
    <row r="137" spans="1:13" s="7" customFormat="1" outlineLevel="3" collapsed="1" x14ac:dyDescent="0.2">
      <c r="A137" s="10" t="s">
        <v>10</v>
      </c>
      <c r="B137" s="9">
        <f t="shared" ref="B137:M137" si="52">SUM(B138:B139)</f>
        <v>0</v>
      </c>
      <c r="C137" s="9">
        <f t="shared" si="52"/>
        <v>0</v>
      </c>
      <c r="D137" s="9">
        <f t="shared" si="52"/>
        <v>0</v>
      </c>
      <c r="E137" s="9">
        <f t="shared" si="52"/>
        <v>0</v>
      </c>
      <c r="F137" s="9">
        <f t="shared" si="52"/>
        <v>0</v>
      </c>
      <c r="G137" s="9">
        <f t="shared" si="52"/>
        <v>0</v>
      </c>
      <c r="H137" s="9">
        <f t="shared" si="52"/>
        <v>0</v>
      </c>
      <c r="I137" s="9">
        <f t="shared" si="52"/>
        <v>0</v>
      </c>
      <c r="J137" s="9">
        <f t="shared" si="52"/>
        <v>0</v>
      </c>
      <c r="K137" s="9">
        <f t="shared" si="52"/>
        <v>0</v>
      </c>
      <c r="L137" s="9">
        <f t="shared" si="52"/>
        <v>0</v>
      </c>
      <c r="M137" s="9">
        <f t="shared" si="52"/>
        <v>0</v>
      </c>
    </row>
    <row r="138" spans="1:13" s="7" customFormat="1" hidden="1" outlineLevel="4" x14ac:dyDescent="0.2">
      <c r="A138" s="11" t="s">
        <v>6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s="7" customFormat="1" hidden="1" outlineLevel="4" x14ac:dyDescent="0.2">
      <c r="A139" s="11" t="s">
        <v>7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s="7" customFormat="1" outlineLevel="3" collapsed="1" x14ac:dyDescent="0.2">
      <c r="A140" s="10" t="s">
        <v>11</v>
      </c>
      <c r="B140" s="9">
        <f t="shared" ref="B140:M140" si="53">SUM(B141:B143)</f>
        <v>2.1902658629999999E-2</v>
      </c>
      <c r="C140" s="9">
        <f t="shared" si="53"/>
        <v>1.8919992679999997E-2</v>
      </c>
      <c r="D140" s="9">
        <f t="shared" si="53"/>
        <v>1.746272124E-2</v>
      </c>
      <c r="E140" s="9">
        <f t="shared" si="53"/>
        <v>1.6020507739999999E-2</v>
      </c>
      <c r="F140" s="9">
        <f t="shared" si="53"/>
        <v>1.4578295829999999E-2</v>
      </c>
      <c r="G140" s="9">
        <f t="shared" si="53"/>
        <v>1.3147422420000001E-2</v>
      </c>
      <c r="H140" s="9">
        <f t="shared" si="53"/>
        <v>1.169379741E-2</v>
      </c>
      <c r="I140" s="9">
        <f t="shared" si="53"/>
        <v>1.0251584560000001E-2</v>
      </c>
      <c r="J140" s="9">
        <f t="shared" si="53"/>
        <v>8.8093713600000002E-3</v>
      </c>
      <c r="K140" s="9">
        <f t="shared" si="53"/>
        <v>7.3749262200000004E-3</v>
      </c>
      <c r="L140" s="9">
        <f t="shared" si="53"/>
        <v>5.9248009399999997E-3</v>
      </c>
      <c r="M140" s="9">
        <f t="shared" si="53"/>
        <v>4.9307884600000001E-3</v>
      </c>
    </row>
    <row r="141" spans="1:13" s="7" customFormat="1" hidden="1" outlineLevel="4" x14ac:dyDescent="0.2">
      <c r="A141" s="11" t="s">
        <v>6</v>
      </c>
      <c r="B141" s="9">
        <v>1.8195461279999998E-2</v>
      </c>
      <c r="C141" s="9">
        <v>1.6868786399999999E-2</v>
      </c>
      <c r="D141" s="9">
        <v>1.5523457399999999E-2</v>
      </c>
      <c r="E141" s="9">
        <v>1.418750928E-2</v>
      </c>
      <c r="F141" s="9">
        <v>1.2851561879999999E-2</v>
      </c>
      <c r="G141" s="9">
        <v>1.1522441160000001E-2</v>
      </c>
      <c r="H141" s="9">
        <v>1.017959364E-2</v>
      </c>
      <c r="I141" s="9">
        <v>8.8436458800000006E-3</v>
      </c>
      <c r="J141" s="9">
        <v>7.5076977600000002E-3</v>
      </c>
      <c r="K141" s="9">
        <v>6.1761697200000002E-3</v>
      </c>
      <c r="L141" s="9">
        <v>4.8356575199999998E-3</v>
      </c>
      <c r="M141" s="9">
        <v>3.9479101200000002E-3</v>
      </c>
    </row>
    <row r="142" spans="1:13" s="7" customFormat="1" hidden="1" outlineLevel="4" x14ac:dyDescent="0.2">
      <c r="A142" s="11" t="s">
        <v>9</v>
      </c>
      <c r="B142" s="9">
        <v>3.7071973500000001E-3</v>
      </c>
      <c r="C142" s="9">
        <v>2.05120628E-3</v>
      </c>
      <c r="D142" s="9">
        <v>1.93926384E-3</v>
      </c>
      <c r="E142" s="9">
        <v>1.8329984600000001E-3</v>
      </c>
      <c r="F142" s="9">
        <v>1.7267339499999999E-3</v>
      </c>
      <c r="G142" s="9">
        <v>1.62498126E-3</v>
      </c>
      <c r="H142" s="9">
        <v>1.5142037699999999E-3</v>
      </c>
      <c r="I142" s="9">
        <v>1.40793868E-3</v>
      </c>
      <c r="J142" s="9">
        <v>1.3016735999999999E-3</v>
      </c>
      <c r="K142" s="9">
        <v>1.1987565E-3</v>
      </c>
      <c r="L142" s="9">
        <v>1.0891434199999999E-3</v>
      </c>
      <c r="M142" s="9">
        <v>9.8287833999999991E-4</v>
      </c>
    </row>
    <row r="143" spans="1:13" s="7" customFormat="1" hidden="1" outlineLevel="4" x14ac:dyDescent="0.2">
      <c r="A143" s="11" t="s">
        <v>7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s="7" customFormat="1" outlineLevel="3" collapsed="1" x14ac:dyDescent="0.2">
      <c r="A144" s="10" t="s">
        <v>12</v>
      </c>
      <c r="B144" s="9">
        <f t="shared" ref="B144:M144" si="54">SUM(B145:B147)</f>
        <v>3.1247330368399999</v>
      </c>
      <c r="C144" s="9">
        <f t="shared" si="54"/>
        <v>2.6189335906100002</v>
      </c>
      <c r="D144" s="9">
        <f t="shared" si="54"/>
        <v>2.2390177363600001</v>
      </c>
      <c r="E144" s="9">
        <f t="shared" si="54"/>
        <v>2.1067628119099999</v>
      </c>
      <c r="F144" s="9">
        <f t="shared" si="54"/>
        <v>2.00765522905</v>
      </c>
      <c r="G144" s="9">
        <f t="shared" si="54"/>
        <v>1.9500048098899998</v>
      </c>
      <c r="H144" s="9">
        <f t="shared" si="54"/>
        <v>0.24262131629</v>
      </c>
      <c r="I144" s="9">
        <f t="shared" si="54"/>
        <v>0.20388710174999999</v>
      </c>
      <c r="J144" s="9">
        <f t="shared" si="54"/>
        <v>0.17282307941</v>
      </c>
      <c r="K144" s="9">
        <f t="shared" si="54"/>
        <v>0.14564224035000001</v>
      </c>
      <c r="L144" s="9">
        <f t="shared" si="54"/>
        <v>0.11900835763000001</v>
      </c>
      <c r="M144" s="9">
        <f t="shared" si="54"/>
        <v>9.2754320190000003E-2</v>
      </c>
    </row>
    <row r="145" spans="1:13" s="7" customFormat="1" hidden="1" outlineLevel="4" x14ac:dyDescent="0.2">
      <c r="A145" s="11" t="s">
        <v>6</v>
      </c>
      <c r="B145" s="9">
        <v>0.77362772507999999</v>
      </c>
      <c r="C145" s="9">
        <v>0.36642872982000002</v>
      </c>
      <c r="D145" s="9">
        <v>0.10426187670000001</v>
      </c>
      <c r="E145" s="9">
        <v>7.7937318780000001E-2</v>
      </c>
      <c r="F145" s="9">
        <v>5.7304156000000002E-2</v>
      </c>
      <c r="G145" s="9">
        <v>3.7433755829999998E-2</v>
      </c>
      <c r="H145" s="9">
        <v>1.8596808360000001E-2</v>
      </c>
      <c r="I145" s="9">
        <v>6.1166318400000001E-3</v>
      </c>
      <c r="J145" s="9">
        <v>1.3066466399999999E-3</v>
      </c>
      <c r="K145" s="9"/>
      <c r="L145" s="9"/>
      <c r="M145" s="9"/>
    </row>
    <row r="146" spans="1:13" s="7" customFormat="1" hidden="1" outlineLevel="4" x14ac:dyDescent="0.2">
      <c r="A146" s="11" t="s">
        <v>7</v>
      </c>
      <c r="B146" s="9">
        <v>0.69330531009999996</v>
      </c>
      <c r="C146" s="9">
        <v>0.59185064817999999</v>
      </c>
      <c r="D146" s="9">
        <v>0.47981006896</v>
      </c>
      <c r="E146" s="9">
        <v>0.37102549147000002</v>
      </c>
      <c r="F146" s="9">
        <v>0.29255107138999997</v>
      </c>
      <c r="G146" s="9">
        <v>0.25191684144999998</v>
      </c>
      <c r="H146" s="9">
        <v>0.22402450793000001</v>
      </c>
      <c r="I146" s="9">
        <v>0.19777046991</v>
      </c>
      <c r="J146" s="9">
        <v>0.17151643277</v>
      </c>
      <c r="K146" s="9">
        <v>0.14564224035000001</v>
      </c>
      <c r="L146" s="9">
        <v>0.11900835763000001</v>
      </c>
      <c r="M146" s="9">
        <v>9.2754320190000003E-2</v>
      </c>
    </row>
    <row r="147" spans="1:13" s="7" customFormat="1" hidden="1" outlineLevel="4" x14ac:dyDescent="0.2">
      <c r="A147" s="11" t="s">
        <v>13</v>
      </c>
      <c r="B147" s="9">
        <v>1.6578000016600001</v>
      </c>
      <c r="C147" s="9">
        <v>1.6606542126099999</v>
      </c>
      <c r="D147" s="9">
        <v>1.6549457907</v>
      </c>
      <c r="E147" s="9">
        <v>1.6578000016600001</v>
      </c>
      <c r="F147" s="9">
        <v>1.6578000016600001</v>
      </c>
      <c r="G147" s="9">
        <v>1.6606542126099999</v>
      </c>
      <c r="H147" s="9"/>
      <c r="I147" s="9"/>
      <c r="J147" s="9"/>
      <c r="K147" s="9"/>
      <c r="L147" s="9"/>
      <c r="M147" s="9"/>
    </row>
    <row r="148" spans="1:13" s="16" customFormat="1" outlineLevel="2" x14ac:dyDescent="0.2">
      <c r="A148" s="22" t="s">
        <v>8</v>
      </c>
      <c r="B148" s="21">
        <f t="shared" ref="B148:M148" si="55">B149+B151+B154+B159</f>
        <v>50.873435142779996</v>
      </c>
      <c r="C148" s="21">
        <f t="shared" si="55"/>
        <v>31.35815423375</v>
      </c>
      <c r="D148" s="21">
        <f t="shared" si="55"/>
        <v>8.292798458</v>
      </c>
      <c r="E148" s="21">
        <f t="shared" si="55"/>
        <v>7.6304002285500001</v>
      </c>
      <c r="F148" s="21">
        <f t="shared" si="55"/>
        <v>5.8434941066699997</v>
      </c>
      <c r="G148" s="21">
        <f t="shared" si="55"/>
        <v>5.2727441072900003</v>
      </c>
      <c r="H148" s="21">
        <f t="shared" si="55"/>
        <v>4.7897827494500005</v>
      </c>
      <c r="I148" s="21">
        <f t="shared" si="55"/>
        <v>3.5997326760700004</v>
      </c>
      <c r="J148" s="21">
        <f t="shared" si="55"/>
        <v>3.1902499887699998</v>
      </c>
      <c r="K148" s="21">
        <f t="shared" si="55"/>
        <v>3.0916119542800002</v>
      </c>
      <c r="L148" s="21">
        <f t="shared" si="55"/>
        <v>3.06530352505</v>
      </c>
      <c r="M148" s="21">
        <f t="shared" si="55"/>
        <v>2.4760787826200001</v>
      </c>
    </row>
    <row r="149" spans="1:13" s="7" customFormat="1" outlineLevel="3" collapsed="1" x14ac:dyDescent="0.2">
      <c r="A149" s="10" t="s">
        <v>2</v>
      </c>
      <c r="B149" s="9">
        <f t="shared" ref="B149:M149" si="56">SUM(B150:B150)</f>
        <v>0</v>
      </c>
      <c r="C149" s="9">
        <f t="shared" si="56"/>
        <v>0</v>
      </c>
      <c r="D149" s="9">
        <f t="shared" si="56"/>
        <v>0</v>
      </c>
      <c r="E149" s="9">
        <f t="shared" si="56"/>
        <v>0</v>
      </c>
      <c r="F149" s="9">
        <f t="shared" si="56"/>
        <v>0</v>
      </c>
      <c r="G149" s="9">
        <f t="shared" si="56"/>
        <v>0</v>
      </c>
      <c r="H149" s="9">
        <f t="shared" si="56"/>
        <v>0</v>
      </c>
      <c r="I149" s="9">
        <f t="shared" si="56"/>
        <v>0</v>
      </c>
      <c r="J149" s="9">
        <f t="shared" si="56"/>
        <v>0</v>
      </c>
      <c r="K149" s="9">
        <f t="shared" si="56"/>
        <v>0</v>
      </c>
      <c r="L149" s="9">
        <f t="shared" si="56"/>
        <v>0</v>
      </c>
      <c r="M149" s="9">
        <f t="shared" si="56"/>
        <v>0</v>
      </c>
    </row>
    <row r="150" spans="1:13" s="7" customFormat="1" hidden="1" outlineLevel="4" x14ac:dyDescent="0.2">
      <c r="A150" s="11" t="s">
        <v>6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s="7" customFormat="1" outlineLevel="3" collapsed="1" x14ac:dyDescent="0.2">
      <c r="A151" s="10" t="s">
        <v>10</v>
      </c>
      <c r="B151" s="9">
        <f t="shared" ref="B151:M151" si="57">SUM(B152:B153)</f>
        <v>0</v>
      </c>
      <c r="C151" s="9">
        <f t="shared" si="57"/>
        <v>0</v>
      </c>
      <c r="D151" s="9">
        <f t="shared" si="57"/>
        <v>0</v>
      </c>
      <c r="E151" s="9">
        <f t="shared" si="57"/>
        <v>0</v>
      </c>
      <c r="F151" s="9">
        <f t="shared" si="57"/>
        <v>0</v>
      </c>
      <c r="G151" s="9">
        <f t="shared" si="57"/>
        <v>0</v>
      </c>
      <c r="H151" s="9">
        <f t="shared" si="57"/>
        <v>0</v>
      </c>
      <c r="I151" s="9">
        <f t="shared" si="57"/>
        <v>0</v>
      </c>
      <c r="J151" s="9">
        <f t="shared" si="57"/>
        <v>0</v>
      </c>
      <c r="K151" s="9">
        <f t="shared" si="57"/>
        <v>0</v>
      </c>
      <c r="L151" s="9">
        <f t="shared" si="57"/>
        <v>0</v>
      </c>
      <c r="M151" s="9">
        <f t="shared" si="57"/>
        <v>0</v>
      </c>
    </row>
    <row r="152" spans="1:13" s="7" customFormat="1" hidden="1" outlineLevel="4" x14ac:dyDescent="0.2">
      <c r="A152" s="11" t="s">
        <v>6</v>
      </c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s="7" customFormat="1" hidden="1" outlineLevel="4" x14ac:dyDescent="0.2">
      <c r="A153" s="11" t="s">
        <v>7</v>
      </c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s="7" customFormat="1" outlineLevel="3" collapsed="1" x14ac:dyDescent="0.2">
      <c r="A154" s="10" t="s">
        <v>11</v>
      </c>
      <c r="B154" s="9">
        <f t="shared" ref="B154:M154" si="58">SUM(B155:B158)</f>
        <v>2.3311011496699998</v>
      </c>
      <c r="C154" s="9">
        <f t="shared" si="58"/>
        <v>1.4627108768000001</v>
      </c>
      <c r="D154" s="9">
        <f t="shared" si="58"/>
        <v>1.4627108768000001</v>
      </c>
      <c r="E154" s="9">
        <f t="shared" si="58"/>
        <v>1.4627108775200002</v>
      </c>
      <c r="F154" s="9">
        <f t="shared" si="58"/>
        <v>1.4627108775200002</v>
      </c>
      <c r="G154" s="9">
        <f t="shared" si="58"/>
        <v>1.46271087788</v>
      </c>
      <c r="H154" s="9">
        <f t="shared" si="58"/>
        <v>1.46271087824</v>
      </c>
      <c r="I154" s="9">
        <f t="shared" si="58"/>
        <v>1.46271087824</v>
      </c>
      <c r="J154" s="9">
        <f t="shared" si="58"/>
        <v>1.46271087824</v>
      </c>
      <c r="K154" s="9">
        <f t="shared" si="58"/>
        <v>1.46271087824</v>
      </c>
      <c r="L154" s="9">
        <f t="shared" si="58"/>
        <v>1.4477708782300001</v>
      </c>
      <c r="M154" s="9">
        <f t="shared" si="58"/>
        <v>1.4328308782200001</v>
      </c>
    </row>
    <row r="155" spans="1:13" s="7" customFormat="1" hidden="1" outlineLevel="4" x14ac:dyDescent="0.2">
      <c r="A155" s="11" t="s">
        <v>6</v>
      </c>
      <c r="B155" s="9">
        <v>0.40006029492</v>
      </c>
      <c r="C155" s="9">
        <v>0.40006029492</v>
      </c>
      <c r="D155" s="9">
        <v>0.40006029492</v>
      </c>
      <c r="E155" s="9">
        <v>0.40006029564000001</v>
      </c>
      <c r="F155" s="9">
        <v>0.40006029564000001</v>
      </c>
      <c r="G155" s="9">
        <v>0.40006029599999998</v>
      </c>
      <c r="H155" s="9">
        <v>0.40006029636000001</v>
      </c>
      <c r="I155" s="9">
        <v>0.40006029636000001</v>
      </c>
      <c r="J155" s="9">
        <v>0.40006029636000001</v>
      </c>
      <c r="K155" s="9">
        <v>0.40006029636000001</v>
      </c>
      <c r="L155" s="9">
        <v>0.38512029635</v>
      </c>
      <c r="M155" s="9">
        <v>0.37018029633999999</v>
      </c>
    </row>
    <row r="156" spans="1:13" s="7" customFormat="1" hidden="1" outlineLevel="4" x14ac:dyDescent="0.2">
      <c r="A156" s="11" t="s">
        <v>16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s="7" customFormat="1" hidden="1" outlineLevel="4" x14ac:dyDescent="0.2">
      <c r="A157" s="11" t="s">
        <v>9</v>
      </c>
      <c r="B157" s="9">
        <v>1.93104085475</v>
      </c>
      <c r="C157" s="9">
        <v>1.0626505818800001</v>
      </c>
      <c r="D157" s="9">
        <v>1.0626505818800001</v>
      </c>
      <c r="E157" s="9">
        <v>1.0626505818800001</v>
      </c>
      <c r="F157" s="9">
        <v>1.0626505818800001</v>
      </c>
      <c r="G157" s="9">
        <v>1.0626505818800001</v>
      </c>
      <c r="H157" s="9">
        <v>1.0626505818800001</v>
      </c>
      <c r="I157" s="9">
        <v>1.0626505818800001</v>
      </c>
      <c r="J157" s="9">
        <v>1.0626505818800001</v>
      </c>
      <c r="K157" s="9">
        <v>1.0626505818800001</v>
      </c>
      <c r="L157" s="9">
        <v>1.0626505818800001</v>
      </c>
      <c r="M157" s="9">
        <v>1.0626505818800001</v>
      </c>
    </row>
    <row r="158" spans="1:13" s="7" customFormat="1" hidden="1" outlineLevel="4" x14ac:dyDescent="0.2">
      <c r="A158" s="11" t="s">
        <v>7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s="7" customFormat="1" outlineLevel="3" collapsed="1" x14ac:dyDescent="0.2">
      <c r="A159" s="10" t="s">
        <v>12</v>
      </c>
      <c r="B159" s="9">
        <f t="shared" ref="B159:M159" si="59">SUM(B160:B162)</f>
        <v>48.542333993109999</v>
      </c>
      <c r="C159" s="9">
        <f t="shared" si="59"/>
        <v>29.89544335695</v>
      </c>
      <c r="D159" s="9">
        <f t="shared" si="59"/>
        <v>6.8300875811999999</v>
      </c>
      <c r="E159" s="9">
        <f t="shared" si="59"/>
        <v>6.1676893510299999</v>
      </c>
      <c r="F159" s="9">
        <f t="shared" si="59"/>
        <v>4.3807832291499995</v>
      </c>
      <c r="G159" s="9">
        <f t="shared" si="59"/>
        <v>3.8100332294100001</v>
      </c>
      <c r="H159" s="9">
        <f t="shared" si="59"/>
        <v>3.3270718712100003</v>
      </c>
      <c r="I159" s="9">
        <f t="shared" si="59"/>
        <v>2.1370217978300001</v>
      </c>
      <c r="J159" s="9">
        <f t="shared" si="59"/>
        <v>1.72753911053</v>
      </c>
      <c r="K159" s="9">
        <f t="shared" si="59"/>
        <v>1.62890107604</v>
      </c>
      <c r="L159" s="9">
        <f t="shared" si="59"/>
        <v>1.61753264682</v>
      </c>
      <c r="M159" s="9">
        <f t="shared" si="59"/>
        <v>1.0432479043999998</v>
      </c>
    </row>
    <row r="160" spans="1:13" s="7" customFormat="1" hidden="1" outlineLevel="4" x14ac:dyDescent="0.2">
      <c r="A160" s="11" t="s">
        <v>6</v>
      </c>
      <c r="B160" s="9">
        <v>44.69013842767</v>
      </c>
      <c r="C160" s="9">
        <v>26.043247791510002</v>
      </c>
      <c r="D160" s="9">
        <v>3.1700477627599999</v>
      </c>
      <c r="E160" s="9">
        <v>3.0526564545200001</v>
      </c>
      <c r="F160" s="9">
        <v>2.6770698174500001</v>
      </c>
      <c r="G160" s="9">
        <v>2.5898298182000001</v>
      </c>
      <c r="H160" s="9">
        <v>2.27777846017</v>
      </c>
      <c r="I160" s="9">
        <v>1.0877283867900001</v>
      </c>
      <c r="J160" s="9">
        <v>0.99564255821000003</v>
      </c>
      <c r="K160" s="9">
        <v>0.89700452371999995</v>
      </c>
      <c r="L160" s="9">
        <v>0.88563609450000003</v>
      </c>
      <c r="M160" s="9">
        <v>0.31135135207999998</v>
      </c>
    </row>
    <row r="161" spans="1:13" s="7" customFormat="1" hidden="1" outlineLevel="4" x14ac:dyDescent="0.2">
      <c r="A161" s="11" t="s">
        <v>7</v>
      </c>
      <c r="B161" s="9">
        <v>3.8521955654400002</v>
      </c>
      <c r="C161" s="9">
        <v>3.8521955654400002</v>
      </c>
      <c r="D161" s="9">
        <v>3.66003981844</v>
      </c>
      <c r="E161" s="9">
        <v>3.1150328965099998</v>
      </c>
      <c r="F161" s="9">
        <v>1.7037134116999999</v>
      </c>
      <c r="G161" s="9">
        <v>1.22020341121</v>
      </c>
      <c r="H161" s="9">
        <v>1.0492934110400001</v>
      </c>
      <c r="I161" s="9">
        <v>1.0492934110400001</v>
      </c>
      <c r="J161" s="9">
        <v>0.73189655231999995</v>
      </c>
      <c r="K161" s="9">
        <v>0.73189655231999995</v>
      </c>
      <c r="L161" s="9">
        <v>0.73189655231999995</v>
      </c>
      <c r="M161" s="9">
        <v>0.73189655231999995</v>
      </c>
    </row>
    <row r="162" spans="1:13" s="7" customFormat="1" hidden="1" outlineLevel="4" x14ac:dyDescent="0.2">
      <c r="A162" s="11" t="s">
        <v>13</v>
      </c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x14ac:dyDescent="0.2">
      <c r="A163" s="26" t="s">
        <v>15</v>
      </c>
      <c r="B163" s="26"/>
      <c r="C163" s="26"/>
      <c r="D163" s="26"/>
      <c r="E163" s="26"/>
      <c r="F163" s="26"/>
      <c r="G163" s="26"/>
    </row>
  </sheetData>
  <mergeCells count="5">
    <mergeCell ref="A55:G55"/>
    <mergeCell ref="A109:G109"/>
    <mergeCell ref="A163:G163"/>
    <mergeCell ref="A1:K1"/>
    <mergeCell ref="J2:K2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2021-2046</vt:lpstr>
      <vt:lpstr>'2021-2046'!Область_печати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2021-11-01T07:28:02Z</cp:lastPrinted>
  <dcterms:created xsi:type="dcterms:W3CDTF">2021-08-02T11:42:00Z</dcterms:created>
  <dcterms:modified xsi:type="dcterms:W3CDTF">2021-11-03T06:32:02Z</dcterms:modified>
</cp:coreProperties>
</file>