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September 2021\"/>
    </mc:Choice>
  </mc:AlternateContent>
  <bookViews>
    <workbookView xWindow="0" yWindow="0" windowWidth="12615" windowHeight="11685"/>
  </bookViews>
  <sheets>
    <sheet name="2021-2046" sheetId="2" r:id="rId1"/>
  </sheets>
  <definedNames>
    <definedName name="_xlnm.Print_Area" localSheetId="0">'2021-2046'!$A$1:$M$159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2" l="1"/>
  <c r="M60" i="2"/>
  <c r="L62" i="2"/>
  <c r="M62" i="2"/>
  <c r="L64" i="2"/>
  <c r="M64" i="2"/>
  <c r="L69" i="2"/>
  <c r="L68" i="2" s="1"/>
  <c r="M69" i="2"/>
  <c r="M68" i="2" s="1"/>
  <c r="L71" i="2"/>
  <c r="M71" i="2"/>
  <c r="L77" i="2"/>
  <c r="M77" i="2"/>
  <c r="M76" i="2" s="1"/>
  <c r="L82" i="2"/>
  <c r="M82" i="2"/>
  <c r="L85" i="2"/>
  <c r="M85" i="2"/>
  <c r="L89" i="2"/>
  <c r="M89" i="2"/>
  <c r="L94" i="2"/>
  <c r="M94" i="2"/>
  <c r="L97" i="2"/>
  <c r="M97" i="2"/>
  <c r="L102" i="2"/>
  <c r="M102" i="2"/>
  <c r="B60" i="2"/>
  <c r="C60" i="2"/>
  <c r="D60" i="2"/>
  <c r="E60" i="2"/>
  <c r="F60" i="2"/>
  <c r="G60" i="2"/>
  <c r="H60" i="2"/>
  <c r="I60" i="2"/>
  <c r="J60" i="2"/>
  <c r="K60" i="2"/>
  <c r="B62" i="2"/>
  <c r="C62" i="2"/>
  <c r="D62" i="2"/>
  <c r="E62" i="2"/>
  <c r="F62" i="2"/>
  <c r="G62" i="2"/>
  <c r="H62" i="2"/>
  <c r="I62" i="2"/>
  <c r="J62" i="2"/>
  <c r="K62" i="2"/>
  <c r="B64" i="2"/>
  <c r="C64" i="2"/>
  <c r="D64" i="2"/>
  <c r="E64" i="2"/>
  <c r="F64" i="2"/>
  <c r="G64" i="2"/>
  <c r="H64" i="2"/>
  <c r="I64" i="2"/>
  <c r="J64" i="2"/>
  <c r="K64" i="2"/>
  <c r="B69" i="2"/>
  <c r="C69" i="2"/>
  <c r="D69" i="2"/>
  <c r="E69" i="2"/>
  <c r="F69" i="2"/>
  <c r="G69" i="2"/>
  <c r="H69" i="2"/>
  <c r="I69" i="2"/>
  <c r="J69" i="2"/>
  <c r="K69" i="2"/>
  <c r="B71" i="2"/>
  <c r="C71" i="2"/>
  <c r="D71" i="2"/>
  <c r="E71" i="2"/>
  <c r="F71" i="2"/>
  <c r="G71" i="2"/>
  <c r="H71" i="2"/>
  <c r="I71" i="2"/>
  <c r="J71" i="2"/>
  <c r="K71" i="2"/>
  <c r="B77" i="2"/>
  <c r="C77" i="2"/>
  <c r="D77" i="2"/>
  <c r="E77" i="2"/>
  <c r="F77" i="2"/>
  <c r="G77" i="2"/>
  <c r="H77" i="2"/>
  <c r="I77" i="2"/>
  <c r="J77" i="2"/>
  <c r="K77" i="2"/>
  <c r="B82" i="2"/>
  <c r="C82" i="2"/>
  <c r="D82" i="2"/>
  <c r="E82" i="2"/>
  <c r="F82" i="2"/>
  <c r="G82" i="2"/>
  <c r="H82" i="2"/>
  <c r="I82" i="2"/>
  <c r="J82" i="2"/>
  <c r="K82" i="2"/>
  <c r="B85" i="2"/>
  <c r="C85" i="2"/>
  <c r="D85" i="2"/>
  <c r="E85" i="2"/>
  <c r="F85" i="2"/>
  <c r="G85" i="2"/>
  <c r="H85" i="2"/>
  <c r="I85" i="2"/>
  <c r="J85" i="2"/>
  <c r="K85" i="2"/>
  <c r="B89" i="2"/>
  <c r="C89" i="2"/>
  <c r="D89" i="2"/>
  <c r="E89" i="2"/>
  <c r="F89" i="2"/>
  <c r="G89" i="2"/>
  <c r="H89" i="2"/>
  <c r="I89" i="2"/>
  <c r="J89" i="2"/>
  <c r="K89" i="2"/>
  <c r="B94" i="2"/>
  <c r="C94" i="2"/>
  <c r="D94" i="2"/>
  <c r="E94" i="2"/>
  <c r="F94" i="2"/>
  <c r="G94" i="2"/>
  <c r="H94" i="2"/>
  <c r="I94" i="2"/>
  <c r="J94" i="2"/>
  <c r="K94" i="2"/>
  <c r="B97" i="2"/>
  <c r="C97" i="2"/>
  <c r="D97" i="2"/>
  <c r="E97" i="2"/>
  <c r="F97" i="2"/>
  <c r="G97" i="2"/>
  <c r="H97" i="2"/>
  <c r="I97" i="2"/>
  <c r="J97" i="2"/>
  <c r="K97" i="2"/>
  <c r="B102" i="2"/>
  <c r="C102" i="2"/>
  <c r="D102" i="2"/>
  <c r="E102" i="2"/>
  <c r="F102" i="2"/>
  <c r="G102" i="2"/>
  <c r="H102" i="2"/>
  <c r="I102" i="2"/>
  <c r="J102" i="2"/>
  <c r="K102" i="2"/>
  <c r="M155" i="2"/>
  <c r="L155" i="2"/>
  <c r="K155" i="2"/>
  <c r="J155" i="2"/>
  <c r="I155" i="2"/>
  <c r="H155" i="2"/>
  <c r="G155" i="2"/>
  <c r="G146" i="2" s="1"/>
  <c r="F155" i="2"/>
  <c r="E155" i="2"/>
  <c r="D155" i="2"/>
  <c r="C155" i="2"/>
  <c r="B155" i="2"/>
  <c r="M150" i="2"/>
  <c r="L150" i="2"/>
  <c r="K150" i="2"/>
  <c r="J150" i="2"/>
  <c r="I150" i="2"/>
  <c r="H150" i="2"/>
  <c r="G150" i="2"/>
  <c r="F150" i="2"/>
  <c r="E150" i="2"/>
  <c r="D150" i="2"/>
  <c r="C150" i="2"/>
  <c r="B150" i="2"/>
  <c r="M147" i="2"/>
  <c r="M146" i="2" s="1"/>
  <c r="L147" i="2"/>
  <c r="K147" i="2"/>
  <c r="J147" i="2"/>
  <c r="I147" i="2"/>
  <c r="I146" i="2" s="1"/>
  <c r="H147" i="2"/>
  <c r="G147" i="2"/>
  <c r="F147" i="2"/>
  <c r="E147" i="2"/>
  <c r="E146" i="2" s="1"/>
  <c r="D147" i="2"/>
  <c r="C147" i="2"/>
  <c r="B147" i="2"/>
  <c r="M142" i="2"/>
  <c r="L142" i="2"/>
  <c r="K142" i="2"/>
  <c r="J142" i="2"/>
  <c r="I142" i="2"/>
  <c r="H142" i="2"/>
  <c r="G142" i="2"/>
  <c r="F142" i="2"/>
  <c r="E142" i="2"/>
  <c r="D142" i="2"/>
  <c r="C142" i="2"/>
  <c r="B142" i="2"/>
  <c r="M138" i="2"/>
  <c r="L138" i="2"/>
  <c r="K138" i="2"/>
  <c r="J138" i="2"/>
  <c r="I138" i="2"/>
  <c r="H138" i="2"/>
  <c r="G138" i="2"/>
  <c r="F138" i="2"/>
  <c r="E138" i="2"/>
  <c r="D138" i="2"/>
  <c r="C138" i="2"/>
  <c r="B138" i="2"/>
  <c r="M135" i="2"/>
  <c r="L135" i="2"/>
  <c r="K135" i="2"/>
  <c r="J135" i="2"/>
  <c r="I135" i="2"/>
  <c r="H135" i="2"/>
  <c r="G135" i="2"/>
  <c r="F135" i="2"/>
  <c r="E135" i="2"/>
  <c r="D135" i="2"/>
  <c r="C135" i="2"/>
  <c r="B135" i="2"/>
  <c r="M130" i="2"/>
  <c r="L130" i="2"/>
  <c r="K130" i="2"/>
  <c r="K129" i="2" s="1"/>
  <c r="J130" i="2"/>
  <c r="I130" i="2"/>
  <c r="H130" i="2"/>
  <c r="G130" i="2"/>
  <c r="G129" i="2" s="1"/>
  <c r="F130" i="2"/>
  <c r="E130" i="2"/>
  <c r="E129" i="2" s="1"/>
  <c r="D130" i="2"/>
  <c r="C130" i="2"/>
  <c r="C129" i="2" s="1"/>
  <c r="B130" i="2"/>
  <c r="M129" i="2"/>
  <c r="M128" i="2" s="1"/>
  <c r="M124" i="2"/>
  <c r="L124" i="2"/>
  <c r="K124" i="2"/>
  <c r="J124" i="2"/>
  <c r="I124" i="2"/>
  <c r="H124" i="2"/>
  <c r="G124" i="2"/>
  <c r="F124" i="2"/>
  <c r="E124" i="2"/>
  <c r="D124" i="2"/>
  <c r="C124" i="2"/>
  <c r="B124" i="2"/>
  <c r="M122" i="2"/>
  <c r="L122" i="2"/>
  <c r="K122" i="2"/>
  <c r="K121" i="2" s="1"/>
  <c r="J122" i="2"/>
  <c r="I122" i="2"/>
  <c r="H122" i="2"/>
  <c r="G122" i="2"/>
  <c r="G121" i="2" s="1"/>
  <c r="F122" i="2"/>
  <c r="E122" i="2"/>
  <c r="D122" i="2"/>
  <c r="C122" i="2"/>
  <c r="C121" i="2" s="1"/>
  <c r="B122" i="2"/>
  <c r="M121" i="2"/>
  <c r="M117" i="2"/>
  <c r="L117" i="2"/>
  <c r="K117" i="2"/>
  <c r="J117" i="2"/>
  <c r="I117" i="2"/>
  <c r="H117" i="2"/>
  <c r="G117" i="2"/>
  <c r="F117" i="2"/>
  <c r="E117" i="2"/>
  <c r="D117" i="2"/>
  <c r="C117" i="2"/>
  <c r="B117" i="2"/>
  <c r="M115" i="2"/>
  <c r="L115" i="2"/>
  <c r="K115" i="2"/>
  <c r="J115" i="2"/>
  <c r="I115" i="2"/>
  <c r="H115" i="2"/>
  <c r="G115" i="2"/>
  <c r="F115" i="2"/>
  <c r="E115" i="2"/>
  <c r="D115" i="2"/>
  <c r="C115" i="2"/>
  <c r="B115" i="2"/>
  <c r="M113" i="2"/>
  <c r="L113" i="2"/>
  <c r="K113" i="2"/>
  <c r="J113" i="2"/>
  <c r="J112" i="2" s="1"/>
  <c r="I113" i="2"/>
  <c r="H113" i="2"/>
  <c r="G113" i="2"/>
  <c r="F113" i="2"/>
  <c r="E113" i="2"/>
  <c r="D113" i="2"/>
  <c r="C113" i="2"/>
  <c r="B113" i="2"/>
  <c r="B112" i="2" s="1"/>
  <c r="K49" i="2"/>
  <c r="J49" i="2"/>
  <c r="I49" i="2"/>
  <c r="H49" i="2"/>
  <c r="G49" i="2"/>
  <c r="F49" i="2"/>
  <c r="E49" i="2"/>
  <c r="D49" i="2"/>
  <c r="C49" i="2"/>
  <c r="B49" i="2"/>
  <c r="K44" i="2"/>
  <c r="J44" i="2"/>
  <c r="I44" i="2"/>
  <c r="H44" i="2"/>
  <c r="G44" i="2"/>
  <c r="F44" i="2"/>
  <c r="E44" i="2"/>
  <c r="D44" i="2"/>
  <c r="C44" i="2"/>
  <c r="B44" i="2"/>
  <c r="K41" i="2"/>
  <c r="J41" i="2"/>
  <c r="I41" i="2"/>
  <c r="H41" i="2"/>
  <c r="G41" i="2"/>
  <c r="F41" i="2"/>
  <c r="E41" i="2"/>
  <c r="D41" i="2"/>
  <c r="C41" i="2"/>
  <c r="B41" i="2"/>
  <c r="K36" i="2"/>
  <c r="J36" i="2"/>
  <c r="I36" i="2"/>
  <c r="H36" i="2"/>
  <c r="G36" i="2"/>
  <c r="F36" i="2"/>
  <c r="E36" i="2"/>
  <c r="D36" i="2"/>
  <c r="C36" i="2"/>
  <c r="B36" i="2"/>
  <c r="K32" i="2"/>
  <c r="J32" i="2"/>
  <c r="I32" i="2"/>
  <c r="H32" i="2"/>
  <c r="G32" i="2"/>
  <c r="F32" i="2"/>
  <c r="E32" i="2"/>
  <c r="D32" i="2"/>
  <c r="C32" i="2"/>
  <c r="B32" i="2"/>
  <c r="K29" i="2"/>
  <c r="J29" i="2"/>
  <c r="I29" i="2"/>
  <c r="H29" i="2"/>
  <c r="G29" i="2"/>
  <c r="F29" i="2"/>
  <c r="E29" i="2"/>
  <c r="D29" i="2"/>
  <c r="C29" i="2"/>
  <c r="B29" i="2"/>
  <c r="K24" i="2"/>
  <c r="J24" i="2"/>
  <c r="I24" i="2"/>
  <c r="H24" i="2"/>
  <c r="G24" i="2"/>
  <c r="F24" i="2"/>
  <c r="E24" i="2"/>
  <c r="D24" i="2"/>
  <c r="C24" i="2"/>
  <c r="B24" i="2"/>
  <c r="K18" i="2"/>
  <c r="J18" i="2"/>
  <c r="I18" i="2"/>
  <c r="H18" i="2"/>
  <c r="G18" i="2"/>
  <c r="F18" i="2"/>
  <c r="E18" i="2"/>
  <c r="D18" i="2"/>
  <c r="C18" i="2"/>
  <c r="B18" i="2"/>
  <c r="K16" i="2"/>
  <c r="J16" i="2"/>
  <c r="I16" i="2"/>
  <c r="H16" i="2"/>
  <c r="G16" i="2"/>
  <c r="F16" i="2"/>
  <c r="E16" i="2"/>
  <c r="D16" i="2"/>
  <c r="C16" i="2"/>
  <c r="B16" i="2"/>
  <c r="K11" i="2"/>
  <c r="J11" i="2"/>
  <c r="I11" i="2"/>
  <c r="H11" i="2"/>
  <c r="G11" i="2"/>
  <c r="F11" i="2"/>
  <c r="E11" i="2"/>
  <c r="D11" i="2"/>
  <c r="C11" i="2"/>
  <c r="B11" i="2"/>
  <c r="K9" i="2"/>
  <c r="J9" i="2"/>
  <c r="I9" i="2"/>
  <c r="H9" i="2"/>
  <c r="G9" i="2"/>
  <c r="F9" i="2"/>
  <c r="E9" i="2"/>
  <c r="D9" i="2"/>
  <c r="C9" i="2"/>
  <c r="B9" i="2"/>
  <c r="K7" i="2"/>
  <c r="J7" i="2"/>
  <c r="I7" i="2"/>
  <c r="H7" i="2"/>
  <c r="G7" i="2"/>
  <c r="F7" i="2"/>
  <c r="E7" i="2"/>
  <c r="D7" i="2"/>
  <c r="C7" i="2"/>
  <c r="B7" i="2"/>
  <c r="K146" i="2" l="1"/>
  <c r="L93" i="2"/>
  <c r="L76" i="2"/>
  <c r="M93" i="2"/>
  <c r="M75" i="2" s="1"/>
  <c r="M59" i="2"/>
  <c r="M58" i="2" s="1"/>
  <c r="L59" i="2"/>
  <c r="L58" i="2" s="1"/>
  <c r="L75" i="2"/>
  <c r="K68" i="2"/>
  <c r="G68" i="2"/>
  <c r="C68" i="2"/>
  <c r="C146" i="2"/>
  <c r="C128" i="2"/>
  <c r="E121" i="2"/>
  <c r="I121" i="2"/>
  <c r="K128" i="2"/>
  <c r="I129" i="2"/>
  <c r="I128" i="2" s="1"/>
  <c r="I59" i="2"/>
  <c r="E128" i="2"/>
  <c r="I68" i="2"/>
  <c r="E68" i="2"/>
  <c r="E59" i="2"/>
  <c r="K112" i="2"/>
  <c r="K111" i="2" s="1"/>
  <c r="H76" i="2"/>
  <c r="D76" i="2"/>
  <c r="H68" i="2"/>
  <c r="D68" i="2"/>
  <c r="H59" i="2"/>
  <c r="D59" i="2"/>
  <c r="I76" i="2"/>
  <c r="C23" i="2"/>
  <c r="G23" i="2"/>
  <c r="D112" i="2"/>
  <c r="H112" i="2"/>
  <c r="L112" i="2"/>
  <c r="F112" i="2"/>
  <c r="L146" i="2"/>
  <c r="K76" i="2"/>
  <c r="G76" i="2"/>
  <c r="C76" i="2"/>
  <c r="K59" i="2"/>
  <c r="K58" i="2" s="1"/>
  <c r="G59" i="2"/>
  <c r="C59" i="2"/>
  <c r="E76" i="2"/>
  <c r="J76" i="2"/>
  <c r="F76" i="2"/>
  <c r="B76" i="2"/>
  <c r="J68" i="2"/>
  <c r="F68" i="2"/>
  <c r="B68" i="2"/>
  <c r="J59" i="2"/>
  <c r="F59" i="2"/>
  <c r="B59" i="2"/>
  <c r="H93" i="2"/>
  <c r="D93" i="2"/>
  <c r="I93" i="2"/>
  <c r="E93" i="2"/>
  <c r="K93" i="2"/>
  <c r="G93" i="2"/>
  <c r="C93" i="2"/>
  <c r="J93" i="2"/>
  <c r="F93" i="2"/>
  <c r="B93" i="2"/>
  <c r="E23" i="2"/>
  <c r="I23" i="2"/>
  <c r="B121" i="2"/>
  <c r="F121" i="2"/>
  <c r="J121" i="2"/>
  <c r="B146" i="2"/>
  <c r="F146" i="2"/>
  <c r="J146" i="2"/>
  <c r="D146" i="2"/>
  <c r="H146" i="2"/>
  <c r="E112" i="2"/>
  <c r="E40" i="2"/>
  <c r="I40" i="2"/>
  <c r="G128" i="2"/>
  <c r="H40" i="2"/>
  <c r="B40" i="2"/>
  <c r="I112" i="2"/>
  <c r="M112" i="2"/>
  <c r="M111" i="2" s="1"/>
  <c r="M110" i="2" s="1"/>
  <c r="C112" i="2"/>
  <c r="C111" i="2" s="1"/>
  <c r="G112" i="2"/>
  <c r="G111" i="2" s="1"/>
  <c r="D129" i="2"/>
  <c r="D128" i="2" s="1"/>
  <c r="H129" i="2"/>
  <c r="L129" i="2"/>
  <c r="B129" i="2"/>
  <c r="F129" i="2"/>
  <c r="J129" i="2"/>
  <c r="D40" i="2"/>
  <c r="K40" i="2"/>
  <c r="K23" i="2"/>
  <c r="F40" i="2"/>
  <c r="J40" i="2"/>
  <c r="C40" i="2"/>
  <c r="J111" i="2"/>
  <c r="B111" i="2"/>
  <c r="D121" i="2"/>
  <c r="H121" i="2"/>
  <c r="L121" i="2"/>
  <c r="L111" i="2" s="1"/>
  <c r="G40" i="2"/>
  <c r="C6" i="2"/>
  <c r="G6" i="2"/>
  <c r="K6" i="2"/>
  <c r="D15" i="2"/>
  <c r="D6" i="2"/>
  <c r="G15" i="2"/>
  <c r="G5" i="2" s="1"/>
  <c r="E6" i="2"/>
  <c r="I6" i="2"/>
  <c r="B15" i="2"/>
  <c r="F15" i="2"/>
  <c r="J15" i="2"/>
  <c r="H15" i="2"/>
  <c r="D23" i="2"/>
  <c r="D22" i="2" s="1"/>
  <c r="F6" i="2"/>
  <c r="H6" i="2"/>
  <c r="C15" i="2"/>
  <c r="C5" i="2" s="1"/>
  <c r="K15" i="2"/>
  <c r="B23" i="2"/>
  <c r="F23" i="2"/>
  <c r="J23" i="2"/>
  <c r="H23" i="2"/>
  <c r="H22" i="2" s="1"/>
  <c r="B6" i="2"/>
  <c r="J6" i="2"/>
  <c r="E15" i="2"/>
  <c r="I15" i="2"/>
  <c r="F128" i="2" l="1"/>
  <c r="M57" i="2"/>
  <c r="G58" i="2"/>
  <c r="C58" i="2"/>
  <c r="L57" i="2"/>
  <c r="C110" i="2"/>
  <c r="D58" i="2"/>
  <c r="C22" i="2"/>
  <c r="C4" i="2" s="1"/>
  <c r="D75" i="2"/>
  <c r="K110" i="2"/>
  <c r="B128" i="2"/>
  <c r="B110" i="2" s="1"/>
  <c r="H75" i="2"/>
  <c r="E58" i="2"/>
  <c r="I58" i="2"/>
  <c r="G110" i="2"/>
  <c r="E22" i="2"/>
  <c r="J75" i="2"/>
  <c r="F111" i="2"/>
  <c r="F110" i="2" s="1"/>
  <c r="H58" i="2"/>
  <c r="I111" i="2"/>
  <c r="I110" i="2" s="1"/>
  <c r="F58" i="2"/>
  <c r="D111" i="2"/>
  <c r="D110" i="2" s="1"/>
  <c r="L128" i="2"/>
  <c r="L110" i="2" s="1"/>
  <c r="E111" i="2"/>
  <c r="E110" i="2" s="1"/>
  <c r="J128" i="2"/>
  <c r="J110" i="2" s="1"/>
  <c r="H111" i="2"/>
  <c r="E75" i="2"/>
  <c r="I22" i="2"/>
  <c r="C75" i="2"/>
  <c r="F75" i="2"/>
  <c r="J5" i="2"/>
  <c r="G22" i="2"/>
  <c r="G4" i="2" s="1"/>
  <c r="H128" i="2"/>
  <c r="B75" i="2"/>
  <c r="G75" i="2"/>
  <c r="K75" i="2"/>
  <c r="K57" i="2" s="1"/>
  <c r="B58" i="2"/>
  <c r="J22" i="2"/>
  <c r="I75" i="2"/>
  <c r="J58" i="2"/>
  <c r="D5" i="2"/>
  <c r="D4" i="2" s="1"/>
  <c r="B22" i="2"/>
  <c r="K22" i="2"/>
  <c r="K5" i="2"/>
  <c r="I5" i="2"/>
  <c r="B5" i="2"/>
  <c r="F22" i="2"/>
  <c r="F5" i="2"/>
  <c r="E5" i="2"/>
  <c r="H5" i="2"/>
  <c r="H4" i="2" s="1"/>
  <c r="C57" i="2" l="1"/>
  <c r="G57" i="2"/>
  <c r="E4" i="2"/>
  <c r="D57" i="2"/>
  <c r="H57" i="2"/>
  <c r="E57" i="2"/>
  <c r="I4" i="2"/>
  <c r="I57" i="2"/>
  <c r="F57" i="2"/>
  <c r="J57" i="2"/>
  <c r="H110" i="2"/>
  <c r="B57" i="2"/>
  <c r="J4" i="2"/>
  <c r="B4" i="2"/>
  <c r="K4" i="2"/>
  <c r="F4" i="2"/>
</calcChain>
</file>

<file path=xl/sharedStrings.xml><?xml version="1.0" encoding="utf-8"?>
<sst xmlns="http://schemas.openxmlformats.org/spreadsheetml/2006/main" count="159" uniqueCount="25">
  <si>
    <t>ВСЬОГО</t>
  </si>
  <si>
    <t>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</si>
  <si>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</si>
  <si>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</si>
  <si>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</si>
  <si>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</si>
  <si>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</si>
  <si>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</si>
  <si>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</si>
  <si>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</si>
  <si>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Зовнішній борг</t>
  </si>
  <si>
    <t>JPY</t>
  </si>
  <si>
    <t>Комерційні позики</t>
  </si>
  <si>
    <t>Офіційні позики</t>
  </si>
  <si>
    <t>Позики, надані МФО</t>
  </si>
  <si>
    <t>XDR</t>
  </si>
  <si>
    <t>млрд грн</t>
  </si>
  <si>
    <t>* з урахуванням фактично здійснених платежів</t>
  </si>
  <si>
    <t>GBP</t>
  </si>
  <si>
    <t>І кв</t>
  </si>
  <si>
    <t>ІІ кв</t>
  </si>
  <si>
    <t>ІІІ кв</t>
  </si>
  <si>
    <t>ІV кв</t>
  </si>
  <si>
    <t>2046</t>
  </si>
  <si>
    <t>Прогнозні платежі за державним боргом у 2021-2046 роках за діючими угодами станом на 01.09.2021*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</si>
</sst>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2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" fontId="2" fillId="2" borderId="1" xfId="0" applyNumberFormat="1" applyFont="1" applyFill="1" applyBorder="1"/>
    <xf numFmtId="49" fontId="2" fillId="0" borderId="1" xfId="2" applyNumberFormat="1" applyFont="1" applyBorder="1" applyAlignment="1">
      <alignment horizontal="center" vertical="center" wrapText="1"/>
    </xf>
    <xf numFmtId="49" fontId="6" fillId="0" borderId="1" xfId="2" applyNumberFormat="1" applyFont="1" applyBorder="1" applyAlignment="1">
      <alignment horizontal="center" vertical="center" wrapText="1"/>
    </xf>
    <xf numFmtId="49" fontId="2" fillId="0" borderId="1" xfId="0" applyNumberFormat="1" applyFont="1" applyBorder="1"/>
    <xf numFmtId="4" fontId="2" fillId="0" borderId="1" xfId="0" applyNumberFormat="1" applyFont="1" applyBorder="1"/>
    <xf numFmtId="49" fontId="2" fillId="3" borderId="1" xfId="0" applyNumberFormat="1" applyFont="1" applyFill="1" applyBorder="1" applyAlignment="1">
      <alignment horizontal="left" indent="1"/>
    </xf>
    <xf numFmtId="4" fontId="2" fillId="3" borderId="1" xfId="0" applyNumberFormat="1" applyFont="1" applyFill="1" applyBorder="1"/>
    <xf numFmtId="49" fontId="2" fillId="2" borderId="1" xfId="0" applyNumberFormat="1" applyFont="1" applyFill="1" applyBorder="1" applyAlignment="1">
      <alignment horizontal="left" indent="2"/>
    </xf>
    <xf numFmtId="0" fontId="1" fillId="0" borderId="0" xfId="2"/>
    <xf numFmtId="49" fontId="5" fillId="0" borderId="0" xfId="2" applyNumberFormat="1" applyFont="1" applyAlignment="1">
      <alignment horizontal="left"/>
    </xf>
    <xf numFmtId="4" fontId="4" fillId="0" borderId="0" xfId="2" applyNumberFormat="1" applyFont="1" applyBorder="1" applyAlignment="1">
      <alignment horizontal="right"/>
    </xf>
    <xf numFmtId="49" fontId="7" fillId="0" borderId="0" xfId="2" applyNumberFormat="1" applyFont="1" applyAlignment="1">
      <alignment horizontal="center"/>
    </xf>
  </cellXfs>
  <cellStyles count="3">
    <cellStyle name="Звичайний" xfId="0" builtinId="0"/>
    <cellStyle name="Звичайний 2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59"/>
  <sheetViews>
    <sheetView tabSelected="1" zoomScale="85" zoomScaleNormal="85" workbookViewId="0">
      <selection activeCell="D7" sqref="D7"/>
    </sheetView>
  </sheetViews>
  <sheetFormatPr defaultRowHeight="15" outlineLevelRow="4" x14ac:dyDescent="0.25"/>
  <cols>
    <col min="1" max="1" width="23.85546875" style="1" bestFit="1" customWidth="1"/>
    <col min="2" max="5" width="9.140625" style="2"/>
    <col min="6" max="6" width="8.28515625" style="2" bestFit="1" customWidth="1"/>
    <col min="7" max="10" width="9.140625" style="2"/>
    <col min="11" max="34" width="8.28515625" style="2" bestFit="1" customWidth="1"/>
    <col min="35" max="35" width="9" style="2" bestFit="1" customWidth="1"/>
    <col min="36" max="16384" width="9.140625" style="6"/>
  </cols>
  <sheetData>
    <row r="1" spans="1:35" ht="15.75" x14ac:dyDescent="0.25">
      <c r="A1" s="21" t="s">
        <v>24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35" x14ac:dyDescent="0.25">
      <c r="A2" s="18"/>
      <c r="B2" s="18"/>
      <c r="C2" s="18"/>
      <c r="D2" s="18"/>
      <c r="E2" s="18"/>
      <c r="F2" s="18"/>
      <c r="G2" s="18"/>
      <c r="H2" s="18"/>
      <c r="I2" s="18"/>
      <c r="J2" s="20" t="s">
        <v>16</v>
      </c>
      <c r="K2" s="20"/>
    </row>
    <row r="3" spans="1:35" s="9" customFormat="1" x14ac:dyDescent="0.25">
      <c r="A3" s="8"/>
      <c r="B3" s="11" t="s">
        <v>19</v>
      </c>
      <c r="C3" s="11" t="s">
        <v>20</v>
      </c>
      <c r="D3" s="11" t="s">
        <v>21</v>
      </c>
      <c r="E3" s="11" t="s">
        <v>22</v>
      </c>
      <c r="F3" s="12">
        <v>2021</v>
      </c>
      <c r="G3" s="11" t="s">
        <v>19</v>
      </c>
      <c r="H3" s="11" t="s">
        <v>20</v>
      </c>
      <c r="I3" s="11" t="s">
        <v>21</v>
      </c>
      <c r="J3" s="11" t="s">
        <v>22</v>
      </c>
      <c r="K3" s="12">
        <v>2022</v>
      </c>
    </row>
    <row r="4" spans="1:35" s="7" customFormat="1" x14ac:dyDescent="0.25">
      <c r="A4" s="13" t="s">
        <v>0</v>
      </c>
      <c r="B4" s="14">
        <f t="shared" ref="B4:K4" si="0">B5+B22</f>
        <v>144.28107997089998</v>
      </c>
      <c r="C4" s="14">
        <f t="shared" si="0"/>
        <v>160.69770033389</v>
      </c>
      <c r="D4" s="14">
        <f t="shared" si="0"/>
        <v>166.50836975259</v>
      </c>
      <c r="E4" s="14">
        <f t="shared" si="0"/>
        <v>124.76343995566</v>
      </c>
      <c r="F4" s="14">
        <f t="shared" si="0"/>
        <v>596.25059001303998</v>
      </c>
      <c r="G4" s="14">
        <f t="shared" si="0"/>
        <v>128.54431963296</v>
      </c>
      <c r="H4" s="14">
        <f t="shared" si="0"/>
        <v>101.38448966107001</v>
      </c>
      <c r="I4" s="14">
        <f t="shared" si="0"/>
        <v>130.58670591542</v>
      </c>
      <c r="J4" s="14">
        <f t="shared" si="0"/>
        <v>65.273698228979995</v>
      </c>
      <c r="K4" s="14">
        <f t="shared" si="0"/>
        <v>425.78921343843001</v>
      </c>
    </row>
    <row r="5" spans="1:35" s="7" customFormat="1" outlineLevel="1" x14ac:dyDescent="0.25">
      <c r="A5" s="15" t="s">
        <v>1</v>
      </c>
      <c r="B5" s="16">
        <f t="shared" ref="B5:K5" si="1">B6+B15</f>
        <v>109.55572002537998</v>
      </c>
      <c r="C5" s="16">
        <f t="shared" si="1"/>
        <v>142.95066242350998</v>
      </c>
      <c r="D5" s="16">
        <f t="shared" si="1"/>
        <v>80.515332980659991</v>
      </c>
      <c r="E5" s="16">
        <f t="shared" si="1"/>
        <v>107.12674010503</v>
      </c>
      <c r="F5" s="16">
        <f t="shared" si="1"/>
        <v>440.14845553457997</v>
      </c>
      <c r="G5" s="16">
        <f t="shared" si="1"/>
        <v>96.026585954639998</v>
      </c>
      <c r="H5" s="16">
        <f t="shared" si="1"/>
        <v>84.914188536970002</v>
      </c>
      <c r="I5" s="16">
        <f t="shared" si="1"/>
        <v>69.301993396</v>
      </c>
      <c r="J5" s="16">
        <f t="shared" si="1"/>
        <v>49.314662051189998</v>
      </c>
      <c r="K5" s="16">
        <f t="shared" si="1"/>
        <v>299.5574299388</v>
      </c>
    </row>
    <row r="6" spans="1:35" s="7" customFormat="1" outlineLevel="2" x14ac:dyDescent="0.25">
      <c r="A6" s="17" t="s">
        <v>2</v>
      </c>
      <c r="B6" s="10">
        <f t="shared" ref="B6:K6" si="2">B7+B9+B11</f>
        <v>16.49440792191</v>
      </c>
      <c r="C6" s="10">
        <f t="shared" si="2"/>
        <v>29.681672318939999</v>
      </c>
      <c r="D6" s="10">
        <f t="shared" si="2"/>
        <v>19.86852876327</v>
      </c>
      <c r="E6" s="10">
        <f t="shared" si="2"/>
        <v>29.68668625926</v>
      </c>
      <c r="F6" s="10">
        <f t="shared" si="2"/>
        <v>95.731295263380005</v>
      </c>
      <c r="G6" s="10">
        <f t="shared" si="2"/>
        <v>17.865132201470004</v>
      </c>
      <c r="H6" s="10">
        <f t="shared" si="2"/>
        <v>26.95502858523</v>
      </c>
      <c r="I6" s="10">
        <f t="shared" si="2"/>
        <v>14.045199746950001</v>
      </c>
      <c r="J6" s="10">
        <f t="shared" si="2"/>
        <v>23.798616602699997</v>
      </c>
      <c r="K6" s="10">
        <f t="shared" si="2"/>
        <v>82.663977136349999</v>
      </c>
    </row>
    <row r="7" spans="1:35" outlineLevel="3" collapsed="1" x14ac:dyDescent="0.25">
      <c r="A7" s="4" t="s">
        <v>3</v>
      </c>
      <c r="B7" s="3">
        <f t="shared" ref="B7:K7" si="3">SUM(B8:B8)</f>
        <v>0</v>
      </c>
      <c r="C7" s="3">
        <f t="shared" si="3"/>
        <v>5.6474999999999997E-5</v>
      </c>
      <c r="D7" s="3">
        <f t="shared" si="3"/>
        <v>3.7049999999999999E-5</v>
      </c>
      <c r="E7" s="3">
        <f t="shared" si="3"/>
        <v>1.9149999999999999E-4</v>
      </c>
      <c r="F7" s="3">
        <f t="shared" si="3"/>
        <v>2.85025E-4</v>
      </c>
      <c r="G7" s="3">
        <f t="shared" si="3"/>
        <v>0</v>
      </c>
      <c r="H7" s="3">
        <f t="shared" si="3"/>
        <v>0</v>
      </c>
      <c r="I7" s="3">
        <f t="shared" si="3"/>
        <v>2.2957000000000001E-4</v>
      </c>
      <c r="J7" s="3">
        <f t="shared" si="3"/>
        <v>0</v>
      </c>
      <c r="K7" s="3">
        <f t="shared" si="3"/>
        <v>2.2957000000000001E-4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idden="1" outlineLevel="4" x14ac:dyDescent="0.25">
      <c r="A8" s="5" t="s">
        <v>4</v>
      </c>
      <c r="B8" s="3"/>
      <c r="C8" s="3">
        <v>5.6474999999999997E-5</v>
      </c>
      <c r="D8" s="3">
        <v>3.7049999999999999E-5</v>
      </c>
      <c r="E8" s="3">
        <v>1.9149999999999999E-4</v>
      </c>
      <c r="F8" s="3">
        <v>2.85025E-4</v>
      </c>
      <c r="G8" s="3"/>
      <c r="H8" s="3"/>
      <c r="I8" s="3">
        <v>2.2957000000000001E-4</v>
      </c>
      <c r="J8" s="3"/>
      <c r="K8" s="3">
        <v>2.2957000000000001E-4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outlineLevel="3" collapsed="1" x14ac:dyDescent="0.25">
      <c r="A9" s="4" t="s">
        <v>5</v>
      </c>
      <c r="B9" s="3">
        <f t="shared" ref="B9:K9" si="4">SUM(B10:B10)</f>
        <v>2.4457658270000002E-2</v>
      </c>
      <c r="C9" s="3">
        <f t="shared" si="4"/>
        <v>2.43172532E-2</v>
      </c>
      <c r="D9" s="3">
        <f t="shared" si="4"/>
        <v>2.416778973E-2</v>
      </c>
      <c r="E9" s="3">
        <f t="shared" si="4"/>
        <v>2.3751103700000002E-2</v>
      </c>
      <c r="F9" s="3">
        <f t="shared" si="4"/>
        <v>9.6693804899999999E-2</v>
      </c>
      <c r="G9" s="3">
        <f t="shared" si="4"/>
        <v>2.282714772E-2</v>
      </c>
      <c r="H9" s="3">
        <f t="shared" si="4"/>
        <v>2.266862586E-2</v>
      </c>
      <c r="I9" s="3">
        <f t="shared" si="4"/>
        <v>2.2501045609999999E-2</v>
      </c>
      <c r="J9" s="3">
        <f t="shared" si="4"/>
        <v>2.2084359580000001E-2</v>
      </c>
      <c r="K9" s="3">
        <f t="shared" si="4"/>
        <v>9.0081178770000006E-2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idden="1" outlineLevel="4" x14ac:dyDescent="0.25">
      <c r="A10" s="5" t="s">
        <v>4</v>
      </c>
      <c r="B10" s="3">
        <v>2.4457658270000002E-2</v>
      </c>
      <c r="C10" s="3">
        <v>2.43172532E-2</v>
      </c>
      <c r="D10" s="3">
        <v>2.416778973E-2</v>
      </c>
      <c r="E10" s="3">
        <v>2.3751103700000002E-2</v>
      </c>
      <c r="F10" s="3">
        <v>9.6693804899999999E-2</v>
      </c>
      <c r="G10" s="3">
        <v>2.282714772E-2</v>
      </c>
      <c r="H10" s="3">
        <v>2.266862586E-2</v>
      </c>
      <c r="I10" s="3">
        <v>2.2501045609999999E-2</v>
      </c>
      <c r="J10" s="3">
        <v>2.2084359580000001E-2</v>
      </c>
      <c r="K10" s="3">
        <v>9.0081178770000006E-2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outlineLevel="3" collapsed="1" x14ac:dyDescent="0.25">
      <c r="A11" s="4" t="s">
        <v>6</v>
      </c>
      <c r="B11" s="3">
        <f t="shared" ref="B11:K11" si="5">SUM(B12:B14)</f>
        <v>16.469950263640001</v>
      </c>
      <c r="C11" s="3">
        <f t="shared" si="5"/>
        <v>29.657298590739998</v>
      </c>
      <c r="D11" s="3">
        <f t="shared" si="5"/>
        <v>19.844323923539999</v>
      </c>
      <c r="E11" s="3">
        <f t="shared" si="5"/>
        <v>29.66274365556</v>
      </c>
      <c r="F11" s="3">
        <f t="shared" si="5"/>
        <v>95.634316433480009</v>
      </c>
      <c r="G11" s="3">
        <f t="shared" si="5"/>
        <v>17.842305053750003</v>
      </c>
      <c r="H11" s="3">
        <f t="shared" si="5"/>
        <v>26.93235995937</v>
      </c>
      <c r="I11" s="3">
        <f t="shared" si="5"/>
        <v>14.022469131340001</v>
      </c>
      <c r="J11" s="3">
        <f t="shared" si="5"/>
        <v>23.776532243119998</v>
      </c>
      <c r="K11" s="3">
        <f t="shared" si="5"/>
        <v>82.573666387580005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idden="1" outlineLevel="4" x14ac:dyDescent="0.25">
      <c r="A12" s="5" t="s">
        <v>7</v>
      </c>
      <c r="B12" s="3">
        <v>2.0064E-7</v>
      </c>
      <c r="C12" s="3">
        <v>0.19055133717</v>
      </c>
      <c r="D12" s="3">
        <v>0.13624730112</v>
      </c>
      <c r="E12" s="3">
        <v>0.11952689022</v>
      </c>
      <c r="F12" s="3">
        <v>0.44632572915000002</v>
      </c>
      <c r="G12" s="3">
        <v>6.6310775190000004E-2</v>
      </c>
      <c r="H12" s="3">
        <v>2.9648965140000001E-2</v>
      </c>
      <c r="I12" s="3"/>
      <c r="J12" s="3"/>
      <c r="K12" s="3">
        <v>9.5959740330000001E-2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idden="1" outlineLevel="4" x14ac:dyDescent="0.25">
      <c r="A13" s="5" t="s">
        <v>4</v>
      </c>
      <c r="B13" s="3">
        <v>15.647471006150001</v>
      </c>
      <c r="C13" s="3">
        <v>27.849146954409999</v>
      </c>
      <c r="D13" s="3">
        <v>18.77747510915</v>
      </c>
      <c r="E13" s="3">
        <v>28.65776732706</v>
      </c>
      <c r="F13" s="3">
        <v>90.931860396770006</v>
      </c>
      <c r="G13" s="3">
        <v>16.899261320050002</v>
      </c>
      <c r="H13" s="3">
        <v>26.430592432849998</v>
      </c>
      <c r="I13" s="3">
        <v>13.502973999350001</v>
      </c>
      <c r="J13" s="3">
        <v>23.776532243119998</v>
      </c>
      <c r="K13" s="3">
        <v>80.609359995369999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idden="1" outlineLevel="4" x14ac:dyDescent="0.25">
      <c r="A14" s="5" t="s">
        <v>8</v>
      </c>
      <c r="B14" s="3">
        <v>0.82247905685</v>
      </c>
      <c r="C14" s="3">
        <v>1.61760029916</v>
      </c>
      <c r="D14" s="3">
        <v>0.93060151326999996</v>
      </c>
      <c r="E14" s="3">
        <v>0.88544943828</v>
      </c>
      <c r="F14" s="3">
        <v>4.2561303075600003</v>
      </c>
      <c r="G14" s="3">
        <v>0.87673295850999999</v>
      </c>
      <c r="H14" s="3">
        <v>0.47211856138000002</v>
      </c>
      <c r="I14" s="3">
        <v>0.51949513198999997</v>
      </c>
      <c r="J14" s="3"/>
      <c r="K14" s="3">
        <v>1.86834665188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7" customFormat="1" outlineLevel="2" x14ac:dyDescent="0.25">
      <c r="A15" s="17" t="s">
        <v>9</v>
      </c>
      <c r="B15" s="10">
        <f t="shared" ref="B15:K15" si="6">B16+B18</f>
        <v>93.061312103469987</v>
      </c>
      <c r="C15" s="10">
        <f t="shared" si="6"/>
        <v>113.26899010456999</v>
      </c>
      <c r="D15" s="10">
        <f t="shared" si="6"/>
        <v>60.646804217389999</v>
      </c>
      <c r="E15" s="10">
        <f t="shared" si="6"/>
        <v>77.440053845769995</v>
      </c>
      <c r="F15" s="10">
        <f t="shared" si="6"/>
        <v>344.41716027119998</v>
      </c>
      <c r="G15" s="10">
        <f t="shared" si="6"/>
        <v>78.161453753169994</v>
      </c>
      <c r="H15" s="10">
        <f t="shared" si="6"/>
        <v>57.959159951739998</v>
      </c>
      <c r="I15" s="10">
        <f t="shared" si="6"/>
        <v>55.256793649050003</v>
      </c>
      <c r="J15" s="10">
        <f t="shared" si="6"/>
        <v>25.516045448490001</v>
      </c>
      <c r="K15" s="10">
        <f t="shared" si="6"/>
        <v>216.89345280245001</v>
      </c>
    </row>
    <row r="16" spans="1:35" outlineLevel="3" collapsed="1" x14ac:dyDescent="0.2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3">
        <f t="shared" si="7"/>
        <v>0.13225252248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idden="1" outlineLevel="4" x14ac:dyDescent="0.2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3">
        <v>0.13225252248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outlineLevel="3" collapsed="1" x14ac:dyDescent="0.25">
      <c r="A18" s="4" t="s">
        <v>6</v>
      </c>
      <c r="B18" s="3">
        <f t="shared" ref="B18:K18" si="8">SUM(B19:B21)</f>
        <v>93.028248972849994</v>
      </c>
      <c r="C18" s="3">
        <f t="shared" si="8"/>
        <v>113.23592697395</v>
      </c>
      <c r="D18" s="3">
        <f t="shared" si="8"/>
        <v>60.613741086769998</v>
      </c>
      <c r="E18" s="3">
        <f t="shared" si="8"/>
        <v>77.406990715150002</v>
      </c>
      <c r="F18" s="3">
        <f t="shared" si="8"/>
        <v>344.28490774872</v>
      </c>
      <c r="G18" s="3">
        <f t="shared" si="8"/>
        <v>78.12839062255</v>
      </c>
      <c r="H18" s="3">
        <f t="shared" si="8"/>
        <v>57.926096821119998</v>
      </c>
      <c r="I18" s="3">
        <f t="shared" si="8"/>
        <v>55.223730518430003</v>
      </c>
      <c r="J18" s="3">
        <f t="shared" si="8"/>
        <v>25.48298231787</v>
      </c>
      <c r="K18" s="3">
        <f t="shared" si="8"/>
        <v>216.76120027997001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idden="1" outlineLevel="4" x14ac:dyDescent="0.25">
      <c r="A19" s="5" t="s">
        <v>7</v>
      </c>
      <c r="B19" s="3"/>
      <c r="C19" s="3">
        <v>14.401250449599999</v>
      </c>
      <c r="D19" s="3"/>
      <c r="E19" s="3">
        <v>7.3454066326499996</v>
      </c>
      <c r="F19" s="3">
        <v>21.74665708225</v>
      </c>
      <c r="G19" s="3">
        <v>12.027033333269999</v>
      </c>
      <c r="H19" s="3">
        <v>2.37191721106</v>
      </c>
      <c r="I19" s="3"/>
      <c r="J19" s="3"/>
      <c r="K19" s="3">
        <v>14.398950544330001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hidden="1" outlineLevel="4" x14ac:dyDescent="0.25">
      <c r="A20" s="5" t="s">
        <v>4</v>
      </c>
      <c r="B20" s="3">
        <v>65.825024523869999</v>
      </c>
      <c r="C20" s="3">
        <v>66.529476731200006</v>
      </c>
      <c r="D20" s="3">
        <v>51.204739792769999</v>
      </c>
      <c r="E20" s="3">
        <v>34.771929717790002</v>
      </c>
      <c r="F20" s="3">
        <v>218.33117076562999</v>
      </c>
      <c r="G20" s="3">
        <v>50.642436866750003</v>
      </c>
      <c r="H20" s="3">
        <v>37.004230999999997</v>
      </c>
      <c r="I20" s="3">
        <v>40.341030000000003</v>
      </c>
      <c r="J20" s="3">
        <v>25.48298231787</v>
      </c>
      <c r="K20" s="3">
        <v>153.47068018461999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idden="1" outlineLevel="4" x14ac:dyDescent="0.25">
      <c r="A21" s="5" t="s">
        <v>8</v>
      </c>
      <c r="B21" s="3">
        <v>27.203224448979999</v>
      </c>
      <c r="C21" s="3">
        <v>32.305199793150003</v>
      </c>
      <c r="D21" s="3">
        <v>9.4090012939999994</v>
      </c>
      <c r="E21" s="3">
        <v>35.289654364710003</v>
      </c>
      <c r="F21" s="3">
        <v>104.20707990084</v>
      </c>
      <c r="G21" s="3">
        <v>15.458920422529999</v>
      </c>
      <c r="H21" s="3">
        <v>18.54994861006</v>
      </c>
      <c r="I21" s="3">
        <v>14.882700518429999</v>
      </c>
      <c r="J21" s="3"/>
      <c r="K21" s="3">
        <v>48.891569551019998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7" customFormat="1" outlineLevel="1" x14ac:dyDescent="0.25">
      <c r="A22" s="15" t="s">
        <v>10</v>
      </c>
      <c r="B22" s="16">
        <f t="shared" ref="B22:K22" si="9">B23+B40</f>
        <v>34.725359945519997</v>
      </c>
      <c r="C22" s="16">
        <f t="shared" si="9"/>
        <v>17.747037910380001</v>
      </c>
      <c r="D22" s="16">
        <f t="shared" si="9"/>
        <v>85.993036771930008</v>
      </c>
      <c r="E22" s="16">
        <f t="shared" si="9"/>
        <v>17.636699850630002</v>
      </c>
      <c r="F22" s="16">
        <f t="shared" si="9"/>
        <v>156.10213447846002</v>
      </c>
      <c r="G22" s="16">
        <f t="shared" si="9"/>
        <v>32.517733678319999</v>
      </c>
      <c r="H22" s="16">
        <f t="shared" si="9"/>
        <v>16.470301124099997</v>
      </c>
      <c r="I22" s="16">
        <f t="shared" si="9"/>
        <v>61.284712519419998</v>
      </c>
      <c r="J22" s="16">
        <f t="shared" si="9"/>
        <v>15.959036177790001</v>
      </c>
      <c r="K22" s="16">
        <f t="shared" si="9"/>
        <v>126.23178349963</v>
      </c>
    </row>
    <row r="23" spans="1:35" s="7" customFormat="1" outlineLevel="2" x14ac:dyDescent="0.25">
      <c r="A23" s="17" t="s">
        <v>2</v>
      </c>
      <c r="B23" s="10">
        <f t="shared" ref="B23:K23" si="10">B24+B29+B32+B36</f>
        <v>20.911152054800002</v>
      </c>
      <c r="C23" s="10">
        <f t="shared" si="10"/>
        <v>6.8905515620200006</v>
      </c>
      <c r="D23" s="10">
        <f t="shared" si="10"/>
        <v>17.764916186249998</v>
      </c>
      <c r="E23" s="10">
        <f t="shared" si="10"/>
        <v>7.0351032596399996</v>
      </c>
      <c r="F23" s="10">
        <f t="shared" si="10"/>
        <v>52.601723062710001</v>
      </c>
      <c r="G23" s="10">
        <f t="shared" si="10"/>
        <v>19.163434292169999</v>
      </c>
      <c r="H23" s="10">
        <f t="shared" si="10"/>
        <v>9.4322482053499996</v>
      </c>
      <c r="I23" s="10">
        <f t="shared" si="10"/>
        <v>18.24768918609</v>
      </c>
      <c r="J23" s="10">
        <f t="shared" si="10"/>
        <v>6.8359284736200001</v>
      </c>
      <c r="K23" s="10">
        <f t="shared" si="10"/>
        <v>53.679300157230003</v>
      </c>
    </row>
    <row r="24" spans="1:35" outlineLevel="3" collapsed="1" x14ac:dyDescent="0.25">
      <c r="A24" s="4" t="s">
        <v>3</v>
      </c>
      <c r="B24" s="3">
        <f t="shared" ref="B24:K24" si="11">SUM(B25:B28)</f>
        <v>3.8168261420000002E-2</v>
      </c>
      <c r="C24" s="3">
        <f t="shared" si="11"/>
        <v>6.2924370029999996E-2</v>
      </c>
      <c r="D24" s="3">
        <f t="shared" si="11"/>
        <v>0.18753899487999998</v>
      </c>
      <c r="E24" s="3">
        <f t="shared" si="11"/>
        <v>0.25453334951000001</v>
      </c>
      <c r="F24" s="3">
        <f t="shared" si="11"/>
        <v>0.54316497584000001</v>
      </c>
      <c r="G24" s="3">
        <f t="shared" si="11"/>
        <v>7.2917170710000007E-2</v>
      </c>
      <c r="H24" s="3">
        <f t="shared" si="11"/>
        <v>9.9748761280000001E-2</v>
      </c>
      <c r="I24" s="3">
        <f t="shared" si="11"/>
        <v>0.10068298909999999</v>
      </c>
      <c r="J24" s="3">
        <f t="shared" si="11"/>
        <v>0.17011529079999999</v>
      </c>
      <c r="K24" s="3">
        <f t="shared" si="11"/>
        <v>0.44346421189000002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idden="1" outlineLevel="4" x14ac:dyDescent="0.25">
      <c r="A25" s="5" t="s">
        <v>7</v>
      </c>
      <c r="B25" s="3">
        <v>1.9912837000000002E-3</v>
      </c>
      <c r="C25" s="3">
        <v>2.8266651529999999E-2</v>
      </c>
      <c r="D25" s="3">
        <v>8.4494101200000005E-3</v>
      </c>
      <c r="E25" s="3">
        <v>2.3955360000000002E-3</v>
      </c>
      <c r="F25" s="3">
        <v>4.1102881350000002E-2</v>
      </c>
      <c r="G25" s="3">
        <v>2.06639998E-3</v>
      </c>
      <c r="H25" s="3">
        <v>2.06639998E-3</v>
      </c>
      <c r="I25" s="3">
        <v>2.06639998E-3</v>
      </c>
      <c r="J25" s="3">
        <v>2.2351559799999999E-3</v>
      </c>
      <c r="K25" s="3">
        <v>8.4343559200000008E-3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idden="1" outlineLevel="4" x14ac:dyDescent="0.25">
      <c r="A26" s="5" t="s">
        <v>11</v>
      </c>
      <c r="B26" s="3"/>
      <c r="C26" s="3"/>
      <c r="D26" s="3"/>
      <c r="E26" s="3">
        <v>5.7657599999999998E-4</v>
      </c>
      <c r="F26" s="3">
        <v>5.7657599999999998E-4</v>
      </c>
      <c r="G26" s="3">
        <v>6.0752159E-4</v>
      </c>
      <c r="H26" s="3"/>
      <c r="I26" s="3"/>
      <c r="J26" s="3"/>
      <c r="K26" s="3">
        <v>6.0752159E-4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idden="1" outlineLevel="4" x14ac:dyDescent="0.25">
      <c r="A27" s="5" t="s">
        <v>4</v>
      </c>
      <c r="B27" s="3">
        <v>5.0769707000000003E-4</v>
      </c>
      <c r="C27" s="3">
        <v>6.0799941000000001E-4</v>
      </c>
      <c r="D27" s="3">
        <v>5.9992314999999998E-4</v>
      </c>
      <c r="E27" s="3">
        <v>2.7000000000000001E-3</v>
      </c>
      <c r="F27" s="3">
        <v>4.4156196300000001E-3</v>
      </c>
      <c r="G27" s="3"/>
      <c r="H27" s="3">
        <v>5.4999999999999999E-6</v>
      </c>
      <c r="I27" s="3"/>
      <c r="J27" s="3">
        <v>3.5000000000000001E-3</v>
      </c>
      <c r="K27" s="3">
        <v>3.5054999999999999E-3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idden="1" outlineLevel="4" x14ac:dyDescent="0.25">
      <c r="A28" s="5" t="s">
        <v>8</v>
      </c>
      <c r="B28" s="3">
        <v>3.5669280650000003E-2</v>
      </c>
      <c r="C28" s="3">
        <v>3.404971909E-2</v>
      </c>
      <c r="D28" s="3">
        <v>0.17848966160999999</v>
      </c>
      <c r="E28" s="3">
        <v>0.24886123751</v>
      </c>
      <c r="F28" s="3">
        <v>0.49706989886000003</v>
      </c>
      <c r="G28" s="3">
        <v>7.0243249140000005E-2</v>
      </c>
      <c r="H28" s="3">
        <v>9.7676861300000001E-2</v>
      </c>
      <c r="I28" s="3">
        <v>9.8616589120000001E-2</v>
      </c>
      <c r="J28" s="3">
        <v>0.16438013482</v>
      </c>
      <c r="K28" s="3">
        <v>0.43091683438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outlineLevel="3" collapsed="1" x14ac:dyDescent="0.25">
      <c r="A29" s="4" t="s">
        <v>12</v>
      </c>
      <c r="B29" s="3">
        <f t="shared" ref="B29:K29" si="12">SUM(B30:B31)</f>
        <v>19.608104201340002</v>
      </c>
      <c r="C29" s="3">
        <f t="shared" si="12"/>
        <v>4.8495816853699996</v>
      </c>
      <c r="D29" s="3">
        <f t="shared" si="12"/>
        <v>16.434676908469999</v>
      </c>
      <c r="E29" s="3">
        <f t="shared" si="12"/>
        <v>4.4833749091300001</v>
      </c>
      <c r="F29" s="3">
        <f t="shared" si="12"/>
        <v>45.375737704309998</v>
      </c>
      <c r="G29" s="3">
        <f t="shared" si="12"/>
        <v>17.79932291171</v>
      </c>
      <c r="H29" s="3">
        <f t="shared" si="12"/>
        <v>6.7766409273599999</v>
      </c>
      <c r="I29" s="3">
        <f t="shared" si="12"/>
        <v>15.89413771661</v>
      </c>
      <c r="J29" s="3">
        <f t="shared" si="12"/>
        <v>4.44961921173</v>
      </c>
      <c r="K29" s="3">
        <f t="shared" si="12"/>
        <v>44.919720767409999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hidden="1" outlineLevel="4" x14ac:dyDescent="0.25">
      <c r="A30" s="5" t="s">
        <v>7</v>
      </c>
      <c r="B30" s="3">
        <v>2.4890155487599999</v>
      </c>
      <c r="C30" s="3">
        <v>2.6850799187700001</v>
      </c>
      <c r="D30" s="3">
        <v>0.58410301235999995</v>
      </c>
      <c r="E30" s="3">
        <v>0.53185591308000002</v>
      </c>
      <c r="F30" s="3">
        <v>6.2900543929700001</v>
      </c>
      <c r="G30" s="3">
        <v>2.4296217854600002</v>
      </c>
      <c r="H30" s="3">
        <v>2.8113054757399998</v>
      </c>
      <c r="I30" s="3">
        <v>0.52443659036000001</v>
      </c>
      <c r="J30" s="3">
        <v>0.48428376011000002</v>
      </c>
      <c r="K30" s="3">
        <v>6.2496476116700004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idden="1" outlineLevel="4" x14ac:dyDescent="0.25">
      <c r="A31" s="5" t="s">
        <v>8</v>
      </c>
      <c r="B31" s="3">
        <v>17.11908865258</v>
      </c>
      <c r="C31" s="3">
        <v>2.1645017665999999</v>
      </c>
      <c r="D31" s="3">
        <v>15.850573896109999</v>
      </c>
      <c r="E31" s="3">
        <v>3.9515189960499999</v>
      </c>
      <c r="F31" s="3">
        <v>39.085683311339999</v>
      </c>
      <c r="G31" s="3">
        <v>15.36970112625</v>
      </c>
      <c r="H31" s="3">
        <v>3.9653354516200001</v>
      </c>
      <c r="I31" s="3">
        <v>15.36970112625</v>
      </c>
      <c r="J31" s="3">
        <v>3.9653354516200001</v>
      </c>
      <c r="K31" s="3">
        <v>38.670073155739999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outlineLevel="3" collapsed="1" x14ac:dyDescent="0.25">
      <c r="A32" s="4" t="s">
        <v>13</v>
      </c>
      <c r="B32" s="3">
        <f t="shared" ref="B32:K32" si="13">SUM(B33:B35)</f>
        <v>2.9576021940000002E-2</v>
      </c>
      <c r="C32" s="3">
        <f t="shared" si="13"/>
        <v>0.16465807729000001</v>
      </c>
      <c r="D32" s="3">
        <f t="shared" si="13"/>
        <v>3.1456644759999999E-2</v>
      </c>
      <c r="E32" s="3">
        <f t="shared" si="13"/>
        <v>0.28816884793000003</v>
      </c>
      <c r="F32" s="3">
        <f t="shared" si="13"/>
        <v>0.51385959191999997</v>
      </c>
      <c r="G32" s="3">
        <f t="shared" si="13"/>
        <v>2.968757403E-2</v>
      </c>
      <c r="H32" s="3">
        <f t="shared" si="13"/>
        <v>0.15901183545</v>
      </c>
      <c r="I32" s="3">
        <f t="shared" si="13"/>
        <v>2.84949756E-2</v>
      </c>
      <c r="J32" s="3">
        <f t="shared" si="13"/>
        <v>0.14731538597999999</v>
      </c>
      <c r="K32" s="3">
        <f t="shared" si="13"/>
        <v>0.36450977105999999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hidden="1" outlineLevel="4" x14ac:dyDescent="0.25">
      <c r="A33" s="5" t="s">
        <v>7</v>
      </c>
      <c r="B33" s="3">
        <v>3.9379543899999998E-3</v>
      </c>
      <c r="C33" s="3">
        <v>0.14929896257</v>
      </c>
      <c r="D33" s="3">
        <v>4.3370682100000004E-3</v>
      </c>
      <c r="E33" s="3">
        <v>0.26927324226999999</v>
      </c>
      <c r="F33" s="3">
        <v>0.42684722743999998</v>
      </c>
      <c r="G33" s="3">
        <v>3.9207480499999997E-3</v>
      </c>
      <c r="H33" s="3">
        <v>0.14275001981999999</v>
      </c>
      <c r="I33" s="3">
        <v>3.2712196500000001E-3</v>
      </c>
      <c r="J33" s="3">
        <v>0.13103657404999999</v>
      </c>
      <c r="K33" s="3">
        <v>0.28097856157000001</v>
      </c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hidden="1" outlineLevel="4" x14ac:dyDescent="0.25">
      <c r="A34" s="5" t="s">
        <v>11</v>
      </c>
      <c r="B34" s="3">
        <v>2.5638067550000001E-2</v>
      </c>
      <c r="C34" s="3">
        <v>1.5359114720000001E-2</v>
      </c>
      <c r="D34" s="3">
        <v>2.711957655E-2</v>
      </c>
      <c r="E34" s="3">
        <v>1.69291892E-2</v>
      </c>
      <c r="F34" s="3">
        <v>8.5045948019999998E-2</v>
      </c>
      <c r="G34" s="3">
        <v>2.5766825980000001E-2</v>
      </c>
      <c r="H34" s="3">
        <v>1.6261815629999999E-2</v>
      </c>
      <c r="I34" s="3">
        <v>2.5223755949999999E-2</v>
      </c>
      <c r="J34" s="3">
        <v>1.5736319370000001E-2</v>
      </c>
      <c r="K34" s="3">
        <v>8.2988716929999998E-2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hidden="1" outlineLevel="4" x14ac:dyDescent="0.25">
      <c r="A35" s="5" t="s">
        <v>8</v>
      </c>
      <c r="B35" s="3"/>
      <c r="C35" s="3"/>
      <c r="D35" s="3"/>
      <c r="E35" s="3">
        <v>1.9664164599999998E-3</v>
      </c>
      <c r="F35" s="3">
        <v>1.9664164599999998E-3</v>
      </c>
      <c r="G35" s="3"/>
      <c r="H35" s="3"/>
      <c r="I35" s="3"/>
      <c r="J35" s="3">
        <v>5.4249256000000004E-4</v>
      </c>
      <c r="K35" s="3">
        <v>5.4249256000000004E-4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outlineLevel="3" collapsed="1" x14ac:dyDescent="0.25">
      <c r="A36" s="4" t="s">
        <v>14</v>
      </c>
      <c r="B36" s="3">
        <f t="shared" ref="B36:K36" si="14">SUM(B37:B39)</f>
        <v>1.2353035701000001</v>
      </c>
      <c r="C36" s="3">
        <f t="shared" si="14"/>
        <v>1.8133874293300001</v>
      </c>
      <c r="D36" s="3">
        <f t="shared" si="14"/>
        <v>1.1112436381399999</v>
      </c>
      <c r="E36" s="3">
        <f t="shared" si="14"/>
        <v>2.0090261530699998</v>
      </c>
      <c r="F36" s="3">
        <f t="shared" si="14"/>
        <v>6.1689607906399999</v>
      </c>
      <c r="G36" s="3">
        <f t="shared" si="14"/>
        <v>1.26150663572</v>
      </c>
      <c r="H36" s="3">
        <f t="shared" si="14"/>
        <v>2.39684668126</v>
      </c>
      <c r="I36" s="3">
        <f t="shared" si="14"/>
        <v>2.22437350478</v>
      </c>
      <c r="J36" s="3">
        <f t="shared" si="14"/>
        <v>2.0688785851100002</v>
      </c>
      <c r="K36" s="3">
        <f t="shared" si="14"/>
        <v>7.9516054068700006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hidden="1" outlineLevel="4" x14ac:dyDescent="0.25">
      <c r="A37" s="5" t="s">
        <v>7</v>
      </c>
      <c r="B37" s="3">
        <v>3.083578058E-2</v>
      </c>
      <c r="C37" s="3">
        <v>0.89253833158999996</v>
      </c>
      <c r="D37" s="3">
        <v>2.6391223530000001E-2</v>
      </c>
      <c r="E37" s="3">
        <v>0.57517327376000005</v>
      </c>
      <c r="F37" s="3">
        <v>1.5249386094599999</v>
      </c>
      <c r="G37" s="3">
        <v>3.9438298769999998E-2</v>
      </c>
      <c r="H37" s="3">
        <v>1.0605041612899999</v>
      </c>
      <c r="I37" s="3">
        <v>4.8842539130000001E-2</v>
      </c>
      <c r="J37" s="3">
        <v>0.56838217929000001</v>
      </c>
      <c r="K37" s="3">
        <v>1.71716717848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hidden="1" outlineLevel="4" x14ac:dyDescent="0.25">
      <c r="A38" s="5" t="s">
        <v>8</v>
      </c>
      <c r="B38" s="3">
        <v>0.42283847166999999</v>
      </c>
      <c r="C38" s="3">
        <v>0.22227021642</v>
      </c>
      <c r="D38" s="3">
        <v>0.42276267827000003</v>
      </c>
      <c r="E38" s="3">
        <v>0.67712006579999995</v>
      </c>
      <c r="F38" s="3">
        <v>1.74499143216</v>
      </c>
      <c r="G38" s="3">
        <v>0.48868095117999999</v>
      </c>
      <c r="H38" s="3">
        <v>0.65498926563000004</v>
      </c>
      <c r="I38" s="3">
        <v>1.4994573128699999</v>
      </c>
      <c r="J38" s="3">
        <v>0.85494854549999999</v>
      </c>
      <c r="K38" s="3">
        <v>3.4980760751800002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hidden="1" outlineLevel="4" x14ac:dyDescent="0.25">
      <c r="A39" s="5" t="s">
        <v>15</v>
      </c>
      <c r="B39" s="3">
        <v>0.78162931785</v>
      </c>
      <c r="C39" s="3">
        <v>0.69857888132000001</v>
      </c>
      <c r="D39" s="3">
        <v>0.66208973634000001</v>
      </c>
      <c r="E39" s="3">
        <v>0.75673281350999999</v>
      </c>
      <c r="F39" s="3">
        <v>2.89903074902</v>
      </c>
      <c r="G39" s="3">
        <v>0.73338738576999996</v>
      </c>
      <c r="H39" s="3">
        <v>0.68135325434000005</v>
      </c>
      <c r="I39" s="3">
        <v>0.67607365277999998</v>
      </c>
      <c r="J39" s="3">
        <v>0.64554786032</v>
      </c>
      <c r="K39" s="3">
        <v>2.73636215321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s="7" customFormat="1" outlineLevel="2" x14ac:dyDescent="0.25">
      <c r="A40" s="17" t="s">
        <v>9</v>
      </c>
      <c r="B40" s="10">
        <f t="shared" ref="B40:K40" si="15">B41+B44+B49</f>
        <v>13.814207890719999</v>
      </c>
      <c r="C40" s="10">
        <f t="shared" si="15"/>
        <v>10.856486348359999</v>
      </c>
      <c r="D40" s="10">
        <f t="shared" si="15"/>
        <v>68.228120585680003</v>
      </c>
      <c r="E40" s="10">
        <f t="shared" si="15"/>
        <v>10.601596590990001</v>
      </c>
      <c r="F40" s="10">
        <f t="shared" si="15"/>
        <v>103.50041141575001</v>
      </c>
      <c r="G40" s="10">
        <f t="shared" si="15"/>
        <v>13.35429938615</v>
      </c>
      <c r="H40" s="10">
        <f t="shared" si="15"/>
        <v>7.0380529187499992</v>
      </c>
      <c r="I40" s="10">
        <f t="shared" si="15"/>
        <v>43.037023333329998</v>
      </c>
      <c r="J40" s="10">
        <f t="shared" si="15"/>
        <v>9.1231077041699997</v>
      </c>
      <c r="K40" s="10">
        <f t="shared" si="15"/>
        <v>72.552483342399995</v>
      </c>
    </row>
    <row r="41" spans="1:35" outlineLevel="3" collapsed="1" x14ac:dyDescent="0.25">
      <c r="A41" s="4" t="s">
        <v>12</v>
      </c>
      <c r="B41" s="3">
        <f t="shared" ref="B41:K41" si="16">SUM(B42:B43)</f>
        <v>10.979706671299999</v>
      </c>
      <c r="C41" s="3">
        <f t="shared" si="16"/>
        <v>0.35601132009999997</v>
      </c>
      <c r="D41" s="3">
        <f t="shared" si="16"/>
        <v>57.804621724170005</v>
      </c>
      <c r="E41" s="3">
        <f t="shared" si="16"/>
        <v>3.92973799</v>
      </c>
      <c r="F41" s="3">
        <f t="shared" si="16"/>
        <v>73.07007770557</v>
      </c>
      <c r="G41" s="3">
        <f t="shared" si="16"/>
        <v>1.5724977984899999</v>
      </c>
      <c r="H41" s="3">
        <f t="shared" si="16"/>
        <v>0.56133822162000002</v>
      </c>
      <c r="I41" s="3">
        <f t="shared" si="16"/>
        <v>30.678338983830002</v>
      </c>
      <c r="J41" s="3">
        <f t="shared" si="16"/>
        <v>2.5102936250800001</v>
      </c>
      <c r="K41" s="3">
        <f t="shared" si="16"/>
        <v>35.322468629020001</v>
      </c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5" hidden="1" outlineLevel="4" x14ac:dyDescent="0.25">
      <c r="A42" s="5" t="s">
        <v>7</v>
      </c>
      <c r="B42" s="3">
        <v>1.346527099</v>
      </c>
      <c r="C42" s="3">
        <v>0.35601132009999997</v>
      </c>
      <c r="D42" s="3">
        <v>1.3440461806299999</v>
      </c>
      <c r="E42" s="3">
        <v>3.92973799</v>
      </c>
      <c r="F42" s="3">
        <v>6.9763225897299996</v>
      </c>
      <c r="G42" s="3">
        <v>1.5724977984899999</v>
      </c>
      <c r="H42" s="3">
        <v>0.56133822162000002</v>
      </c>
      <c r="I42" s="3">
        <v>1.5950795386500001</v>
      </c>
      <c r="J42" s="3">
        <v>2.5102936250800001</v>
      </c>
      <c r="K42" s="3">
        <v>6.2392091838399999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idden="1" outlineLevel="4" x14ac:dyDescent="0.25">
      <c r="A43" s="5" t="s">
        <v>8</v>
      </c>
      <c r="B43" s="3">
        <v>9.6331795722999995</v>
      </c>
      <c r="C43" s="3"/>
      <c r="D43" s="3">
        <v>56.460575543540003</v>
      </c>
      <c r="E43" s="3"/>
      <c r="F43" s="3">
        <v>66.093755115839997</v>
      </c>
      <c r="G43" s="3"/>
      <c r="H43" s="3"/>
      <c r="I43" s="3">
        <v>29.083259445180001</v>
      </c>
      <c r="J43" s="3"/>
      <c r="K43" s="3">
        <v>29.083259445180001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outlineLevel="3" collapsed="1" x14ac:dyDescent="0.25">
      <c r="A44" s="4" t="s">
        <v>13</v>
      </c>
      <c r="B44" s="3">
        <f t="shared" ref="B44:K44" si="17">SUM(B45:B48)</f>
        <v>0.15490757874</v>
      </c>
      <c r="C44" s="3">
        <f t="shared" si="17"/>
        <v>0.43187860516000004</v>
      </c>
      <c r="D44" s="3">
        <f t="shared" si="17"/>
        <v>0.17008659868999998</v>
      </c>
      <c r="E44" s="3">
        <f t="shared" si="17"/>
        <v>1.10358405186</v>
      </c>
      <c r="F44" s="3">
        <f t="shared" si="17"/>
        <v>1.8604568344499999</v>
      </c>
      <c r="G44" s="3">
        <f t="shared" si="17"/>
        <v>0.17068130515999999</v>
      </c>
      <c r="H44" s="3">
        <f t="shared" si="17"/>
        <v>1.07512627891</v>
      </c>
      <c r="I44" s="3">
        <f t="shared" si="17"/>
        <v>0.17068130515999999</v>
      </c>
      <c r="J44" s="3">
        <f t="shared" si="17"/>
        <v>1.09215139089</v>
      </c>
      <c r="K44" s="3">
        <f t="shared" si="17"/>
        <v>2.5086402801200003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idden="1" outlineLevel="4" x14ac:dyDescent="0.25">
      <c r="A45" s="5" t="s">
        <v>7</v>
      </c>
      <c r="B45" s="3">
        <v>3.6639759899999999E-2</v>
      </c>
      <c r="C45" s="3">
        <v>0.34753392096000002</v>
      </c>
      <c r="D45" s="3">
        <v>4.2235538340000003E-2</v>
      </c>
      <c r="E45" s="3">
        <v>0.61814801754000004</v>
      </c>
      <c r="F45" s="3">
        <v>1.04455723674</v>
      </c>
      <c r="G45" s="3">
        <v>4.2383214570000001E-2</v>
      </c>
      <c r="H45" s="3">
        <v>0.62888858195999997</v>
      </c>
      <c r="I45" s="3">
        <v>4.2383214570000001E-2</v>
      </c>
      <c r="J45" s="3">
        <v>0.63235137996000002</v>
      </c>
      <c r="K45" s="3">
        <v>1.34600639106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idden="1" outlineLevel="4" x14ac:dyDescent="0.25">
      <c r="A46" s="5" t="s">
        <v>18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idden="1" outlineLevel="4" x14ac:dyDescent="0.25">
      <c r="A47" s="5" t="s">
        <v>11</v>
      </c>
      <c r="B47" s="3">
        <v>0.11826781884</v>
      </c>
      <c r="C47" s="3">
        <v>8.4344684200000006E-2</v>
      </c>
      <c r="D47" s="3">
        <v>0.12785106034999999</v>
      </c>
      <c r="E47" s="3">
        <v>0.44468369044</v>
      </c>
      <c r="F47" s="3">
        <v>0.77514725383000005</v>
      </c>
      <c r="G47" s="3">
        <v>0.12829809059</v>
      </c>
      <c r="H47" s="3">
        <v>0.44623769694999998</v>
      </c>
      <c r="I47" s="3">
        <v>0.12829809059</v>
      </c>
      <c r="J47" s="3">
        <v>0.44623769694999998</v>
      </c>
      <c r="K47" s="3">
        <v>1.14907157508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idden="1" outlineLevel="4" x14ac:dyDescent="0.25">
      <c r="A48" s="5" t="s">
        <v>8</v>
      </c>
      <c r="B48" s="3"/>
      <c r="C48" s="3"/>
      <c r="D48" s="3"/>
      <c r="E48" s="3">
        <v>4.075234388E-2</v>
      </c>
      <c r="F48" s="3">
        <v>4.075234388E-2</v>
      </c>
      <c r="G48" s="3"/>
      <c r="H48" s="3"/>
      <c r="I48" s="3"/>
      <c r="J48" s="3">
        <v>1.3562313980000001E-2</v>
      </c>
      <c r="K48" s="3">
        <v>1.3562313980000001E-2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outlineLevel="3" x14ac:dyDescent="0.25">
      <c r="A49" s="4" t="s">
        <v>14</v>
      </c>
      <c r="B49" s="3">
        <f t="shared" ref="B49:K49" si="18">SUM(B50:B52)</f>
        <v>2.6795936406800003</v>
      </c>
      <c r="C49" s="3">
        <f t="shared" si="18"/>
        <v>10.068596423099999</v>
      </c>
      <c r="D49" s="3">
        <f t="shared" si="18"/>
        <v>10.25341226282</v>
      </c>
      <c r="E49" s="3">
        <f t="shared" si="18"/>
        <v>5.5682745491300008</v>
      </c>
      <c r="F49" s="3">
        <f t="shared" si="18"/>
        <v>28.569876875729999</v>
      </c>
      <c r="G49" s="3">
        <f t="shared" si="18"/>
        <v>11.6111202825</v>
      </c>
      <c r="H49" s="3">
        <f t="shared" si="18"/>
        <v>5.4015884182199994</v>
      </c>
      <c r="I49" s="3">
        <f t="shared" si="18"/>
        <v>12.18800304434</v>
      </c>
      <c r="J49" s="3">
        <f t="shared" si="18"/>
        <v>5.5206626881999998</v>
      </c>
      <c r="K49" s="3">
        <f t="shared" si="18"/>
        <v>34.721374433260003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outlineLevel="4" x14ac:dyDescent="0.25">
      <c r="A50" s="5" t="s">
        <v>7</v>
      </c>
      <c r="B50" s="3">
        <v>0.68318792888000002</v>
      </c>
      <c r="C50" s="3">
        <v>1.7772492640499999</v>
      </c>
      <c r="D50" s="3">
        <v>0.63939575257000003</v>
      </c>
      <c r="E50" s="3">
        <v>2.1470316612100002</v>
      </c>
      <c r="F50" s="3">
        <v>5.24686460671</v>
      </c>
      <c r="G50" s="3">
        <v>0.72816753442000004</v>
      </c>
      <c r="H50" s="3">
        <v>2.2422841458299998</v>
      </c>
      <c r="I50" s="3">
        <v>0.47320809491999999</v>
      </c>
      <c r="J50" s="3">
        <v>2.2666061794600001</v>
      </c>
      <c r="K50" s="3">
        <v>5.7102659546299996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outlineLevel="4" x14ac:dyDescent="0.25">
      <c r="A51" s="5" t="s">
        <v>8</v>
      </c>
      <c r="B51" s="3">
        <v>1.9964057118</v>
      </c>
      <c r="C51" s="3">
        <v>2.1075609542999998</v>
      </c>
      <c r="D51" s="3">
        <v>2.7682847528000001</v>
      </c>
      <c r="E51" s="3">
        <v>3.4212428879200001</v>
      </c>
      <c r="F51" s="3">
        <v>10.29349430682</v>
      </c>
      <c r="G51" s="3">
        <v>4.0132849425400003</v>
      </c>
      <c r="H51" s="3">
        <v>3.15930427239</v>
      </c>
      <c r="I51" s="3">
        <v>4.8451271438800001</v>
      </c>
      <c r="J51" s="3">
        <v>3.2540565087400002</v>
      </c>
      <c r="K51" s="3">
        <v>15.27177286755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outlineLevel="4" x14ac:dyDescent="0.25">
      <c r="A52" s="5" t="s">
        <v>15</v>
      </c>
      <c r="B52" s="3"/>
      <c r="C52" s="3">
        <v>6.1837862047499996</v>
      </c>
      <c r="D52" s="3">
        <v>6.8457317574500003</v>
      </c>
      <c r="E52" s="3"/>
      <c r="F52" s="3">
        <v>13.0295179622</v>
      </c>
      <c r="G52" s="3">
        <v>6.8696678055399998</v>
      </c>
      <c r="H52" s="3"/>
      <c r="I52" s="3">
        <v>6.8696678055399998</v>
      </c>
      <c r="J52" s="3"/>
      <c r="K52" s="3">
        <v>13.73933561108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x14ac:dyDescent="0.25">
      <c r="A53" s="19" t="s">
        <v>17</v>
      </c>
      <c r="B53" s="19"/>
      <c r="C53" s="19"/>
      <c r="D53" s="19"/>
      <c r="E53" s="19"/>
      <c r="F53" s="19"/>
      <c r="G53" s="19"/>
    </row>
    <row r="56" spans="1:35" s="9" customFormat="1" x14ac:dyDescent="0.25">
      <c r="A56" s="8"/>
      <c r="B56" s="8">
        <v>2023</v>
      </c>
      <c r="C56" s="8">
        <v>2024</v>
      </c>
      <c r="D56" s="8">
        <v>2025</v>
      </c>
      <c r="E56" s="8">
        <v>2026</v>
      </c>
      <c r="F56" s="8">
        <v>2027</v>
      </c>
      <c r="G56" s="8">
        <v>2028</v>
      </c>
      <c r="H56" s="8">
        <v>2029</v>
      </c>
      <c r="I56" s="8">
        <v>2030</v>
      </c>
      <c r="J56" s="8">
        <v>2031</v>
      </c>
      <c r="K56" s="8">
        <v>2032</v>
      </c>
      <c r="L56" s="8">
        <v>2033</v>
      </c>
      <c r="M56" s="8">
        <v>2034</v>
      </c>
    </row>
    <row r="57" spans="1:35" s="7" customFormat="1" x14ac:dyDescent="0.25">
      <c r="A57" s="13" t="s">
        <v>0</v>
      </c>
      <c r="B57" s="14">
        <f t="shared" ref="B57:M57" si="19">B58+B75</f>
        <v>330.94299119586003</v>
      </c>
      <c r="C57" s="14">
        <f t="shared" si="19"/>
        <v>322.47061490359999</v>
      </c>
      <c r="D57" s="14">
        <f t="shared" si="19"/>
        <v>261.49444937668</v>
      </c>
      <c r="E57" s="14">
        <f t="shared" si="19"/>
        <v>200.98866161890004</v>
      </c>
      <c r="F57" s="14">
        <f t="shared" si="19"/>
        <v>167.18406054929</v>
      </c>
      <c r="G57" s="14">
        <f t="shared" si="19"/>
        <v>165.31883476194</v>
      </c>
      <c r="H57" s="14">
        <f t="shared" si="19"/>
        <v>173.92538735340003</v>
      </c>
      <c r="I57" s="14">
        <f t="shared" si="19"/>
        <v>145.15513659217001</v>
      </c>
      <c r="J57" s="14">
        <f t="shared" si="19"/>
        <v>174.50783370531997</v>
      </c>
      <c r="K57" s="14">
        <f t="shared" si="19"/>
        <v>130.96023899373</v>
      </c>
      <c r="L57" s="14">
        <f t="shared" si="19"/>
        <v>139.79408995317999</v>
      </c>
      <c r="M57" s="14">
        <f t="shared" si="19"/>
        <v>37.804685367319998</v>
      </c>
    </row>
    <row r="58" spans="1:35" s="7" customFormat="1" outlineLevel="1" x14ac:dyDescent="0.25">
      <c r="A58" s="15" t="s">
        <v>1</v>
      </c>
      <c r="B58" s="16">
        <f t="shared" ref="B58:M58" si="20">B59+B68</f>
        <v>174.03250371615999</v>
      </c>
      <c r="C58" s="16">
        <f t="shared" si="20"/>
        <v>108.36618076323001</v>
      </c>
      <c r="D58" s="16">
        <f t="shared" si="20"/>
        <v>109.7055249485</v>
      </c>
      <c r="E58" s="16">
        <f t="shared" si="20"/>
        <v>58.906770009860011</v>
      </c>
      <c r="F58" s="16">
        <f t="shared" si="20"/>
        <v>63.640481665099998</v>
      </c>
      <c r="G58" s="16">
        <f t="shared" si="20"/>
        <v>61.387429582960003</v>
      </c>
      <c r="H58" s="16">
        <f t="shared" si="20"/>
        <v>52.195410138290001</v>
      </c>
      <c r="I58" s="16">
        <f t="shared" si="20"/>
        <v>62.579193512160003</v>
      </c>
      <c r="J58" s="16">
        <f t="shared" si="20"/>
        <v>80.394627785149993</v>
      </c>
      <c r="K58" s="16">
        <f t="shared" si="20"/>
        <v>62.665573571259998</v>
      </c>
      <c r="L58" s="16">
        <f t="shared" si="20"/>
        <v>32.269672575490006</v>
      </c>
      <c r="M58" s="16">
        <f t="shared" si="20"/>
        <v>25.230341966959998</v>
      </c>
    </row>
    <row r="59" spans="1:35" s="7" customFormat="1" outlineLevel="2" x14ac:dyDescent="0.25">
      <c r="A59" s="17" t="s">
        <v>2</v>
      </c>
      <c r="B59" s="10">
        <f t="shared" ref="B59:M59" si="21">B60+B62+B64</f>
        <v>61.516694215269993</v>
      </c>
      <c r="C59" s="10">
        <f t="shared" si="21"/>
        <v>49.656707935459998</v>
      </c>
      <c r="D59" s="10">
        <f t="shared" si="21"/>
        <v>41.600347426020001</v>
      </c>
      <c r="E59" s="10">
        <f t="shared" si="21"/>
        <v>35.383720281890007</v>
      </c>
      <c r="F59" s="10">
        <f t="shared" si="21"/>
        <v>33.40430408916</v>
      </c>
      <c r="G59" s="10">
        <f t="shared" si="21"/>
        <v>30.12449706048</v>
      </c>
      <c r="H59" s="10">
        <f t="shared" si="21"/>
        <v>27.682477615810001</v>
      </c>
      <c r="I59" s="10">
        <f t="shared" si="21"/>
        <v>25.529139989680001</v>
      </c>
      <c r="J59" s="10">
        <f t="shared" si="21"/>
        <v>22.203577273559997</v>
      </c>
      <c r="K59" s="10">
        <f t="shared" si="21"/>
        <v>17.634622048779999</v>
      </c>
      <c r="L59" s="10">
        <f t="shared" si="21"/>
        <v>14.289556053009999</v>
      </c>
      <c r="M59" s="10">
        <f t="shared" si="21"/>
        <v>13.000345444479999</v>
      </c>
    </row>
    <row r="60" spans="1:35" outlineLevel="3" collapsed="1" x14ac:dyDescent="0.25">
      <c r="A60" s="4" t="s">
        <v>3</v>
      </c>
      <c r="B60" s="3">
        <f t="shared" ref="B60:M60" si="22">SUM(B61:B61)</f>
        <v>2.2957000000000001E-4</v>
      </c>
      <c r="C60" s="3">
        <f t="shared" si="22"/>
        <v>0</v>
      </c>
      <c r="D60" s="3">
        <f t="shared" si="22"/>
        <v>0</v>
      </c>
      <c r="E60" s="3">
        <f t="shared" si="22"/>
        <v>0</v>
      </c>
      <c r="F60" s="3">
        <f t="shared" si="22"/>
        <v>0</v>
      </c>
      <c r="G60" s="3">
        <f t="shared" si="22"/>
        <v>0</v>
      </c>
      <c r="H60" s="3">
        <f t="shared" si="22"/>
        <v>0</v>
      </c>
      <c r="I60" s="3">
        <f t="shared" si="22"/>
        <v>0</v>
      </c>
      <c r="J60" s="3">
        <f t="shared" si="22"/>
        <v>0</v>
      </c>
      <c r="K60" s="3">
        <f t="shared" si="22"/>
        <v>0</v>
      </c>
      <c r="L60" s="3">
        <f t="shared" si="22"/>
        <v>0</v>
      </c>
      <c r="M60" s="3">
        <f t="shared" si="22"/>
        <v>0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hidden="1" outlineLevel="4" x14ac:dyDescent="0.25">
      <c r="A61" s="5" t="s">
        <v>4</v>
      </c>
      <c r="B61" s="3">
        <v>2.2957000000000001E-4</v>
      </c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outlineLevel="3" collapsed="1" x14ac:dyDescent="0.25">
      <c r="A62" s="4" t="s">
        <v>5</v>
      </c>
      <c r="B62" s="3">
        <f t="shared" ref="B62:M62" si="23">SUM(B63:B63)</f>
        <v>8.346855265E-2</v>
      </c>
      <c r="C62" s="3">
        <f t="shared" si="23"/>
        <v>7.6862745080000003E-2</v>
      </c>
      <c r="D62" s="3">
        <f t="shared" si="23"/>
        <v>7.0243300420000002E-2</v>
      </c>
      <c r="E62" s="3">
        <f t="shared" si="23"/>
        <v>6.3630674289999994E-2</v>
      </c>
      <c r="F62" s="3">
        <f t="shared" si="23"/>
        <v>5.7018048170000002E-2</v>
      </c>
      <c r="G62" s="3">
        <f t="shared" si="23"/>
        <v>5.0412240580000003E-2</v>
      </c>
      <c r="H62" s="3">
        <f t="shared" si="23"/>
        <v>4.3792795910000001E-2</v>
      </c>
      <c r="I62" s="3">
        <f t="shared" si="23"/>
        <v>3.7180169780000001E-2</v>
      </c>
      <c r="J62" s="3">
        <f t="shared" si="23"/>
        <v>3.0567543660000002E-2</v>
      </c>
      <c r="K62" s="3">
        <f t="shared" si="23"/>
        <v>2.3961736080000001E-2</v>
      </c>
      <c r="L62" s="3">
        <f t="shared" si="23"/>
        <v>1.7342291409999998E-2</v>
      </c>
      <c r="M62" s="3">
        <f t="shared" si="23"/>
        <v>1.072966528E-2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hidden="1" outlineLevel="4" x14ac:dyDescent="0.25">
      <c r="A63" s="5" t="s">
        <v>4</v>
      </c>
      <c r="B63" s="3">
        <v>8.346855265E-2</v>
      </c>
      <c r="C63" s="3">
        <v>7.6862745080000003E-2</v>
      </c>
      <c r="D63" s="3">
        <v>7.0243300420000002E-2</v>
      </c>
      <c r="E63" s="3">
        <v>6.3630674289999994E-2</v>
      </c>
      <c r="F63" s="3">
        <v>5.7018048170000002E-2</v>
      </c>
      <c r="G63" s="3">
        <v>5.0412240580000003E-2</v>
      </c>
      <c r="H63" s="3">
        <v>4.3792795910000001E-2</v>
      </c>
      <c r="I63" s="3">
        <v>3.7180169780000001E-2</v>
      </c>
      <c r="J63" s="3">
        <v>3.0567543660000002E-2</v>
      </c>
      <c r="K63" s="3">
        <v>2.3961736080000001E-2</v>
      </c>
      <c r="L63" s="3">
        <v>1.7342291409999998E-2</v>
      </c>
      <c r="M63" s="3">
        <v>1.072966528E-2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outlineLevel="3" collapsed="1" x14ac:dyDescent="0.25">
      <c r="A64" s="4" t="s">
        <v>6</v>
      </c>
      <c r="B64" s="3">
        <f t="shared" ref="B64:M64" si="24">SUM(B65:B67)</f>
        <v>61.432996092619994</v>
      </c>
      <c r="C64" s="3">
        <f t="shared" si="24"/>
        <v>49.579845190379999</v>
      </c>
      <c r="D64" s="3">
        <f t="shared" si="24"/>
        <v>41.530104125599998</v>
      </c>
      <c r="E64" s="3">
        <f t="shared" si="24"/>
        <v>35.320089607600003</v>
      </c>
      <c r="F64" s="3">
        <f t="shared" si="24"/>
        <v>33.347286040989999</v>
      </c>
      <c r="G64" s="3">
        <f t="shared" si="24"/>
        <v>30.074084819900001</v>
      </c>
      <c r="H64" s="3">
        <f t="shared" si="24"/>
        <v>27.6386848199</v>
      </c>
      <c r="I64" s="3">
        <f t="shared" si="24"/>
        <v>25.4919598199</v>
      </c>
      <c r="J64" s="3">
        <f t="shared" si="24"/>
        <v>22.173009729899999</v>
      </c>
      <c r="K64" s="3">
        <f t="shared" si="24"/>
        <v>17.610660312699999</v>
      </c>
      <c r="L64" s="3">
        <f t="shared" si="24"/>
        <v>14.2722137616</v>
      </c>
      <c r="M64" s="3">
        <f t="shared" si="24"/>
        <v>12.989615779199999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hidden="1" outlineLevel="4" x14ac:dyDescent="0.25">
      <c r="A65" s="5" t="s">
        <v>7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hidden="1" outlineLevel="4" x14ac:dyDescent="0.25">
      <c r="A66" s="5" t="s">
        <v>4</v>
      </c>
      <c r="B66" s="3">
        <v>61.194673428119998</v>
      </c>
      <c r="C66" s="3">
        <v>49.579845190379999</v>
      </c>
      <c r="D66" s="3">
        <v>41.530104125599998</v>
      </c>
      <c r="E66" s="3">
        <v>35.320089607600003</v>
      </c>
      <c r="F66" s="3">
        <v>33.347286040989999</v>
      </c>
      <c r="G66" s="3">
        <v>30.074084819900001</v>
      </c>
      <c r="H66" s="3">
        <v>27.6386848199</v>
      </c>
      <c r="I66" s="3">
        <v>25.4919598199</v>
      </c>
      <c r="J66" s="3">
        <v>22.173009729899999</v>
      </c>
      <c r="K66" s="3">
        <v>17.610660312699999</v>
      </c>
      <c r="L66" s="3">
        <v>14.2722137616</v>
      </c>
      <c r="M66" s="3">
        <v>12.989615779199999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hidden="1" outlineLevel="4" x14ac:dyDescent="0.25">
      <c r="A67" s="5" t="s">
        <v>8</v>
      </c>
      <c r="B67" s="3">
        <v>0.2383226645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7" customFormat="1" outlineLevel="2" x14ac:dyDescent="0.25">
      <c r="A68" s="17" t="s">
        <v>9</v>
      </c>
      <c r="B68" s="10">
        <f t="shared" ref="B68:M68" si="25">B69+B71</f>
        <v>112.51580950089</v>
      </c>
      <c r="C68" s="10">
        <f t="shared" si="25"/>
        <v>58.70947282777</v>
      </c>
      <c r="D68" s="10">
        <f t="shared" si="25"/>
        <v>68.105177522480005</v>
      </c>
      <c r="E68" s="10">
        <f t="shared" si="25"/>
        <v>23.523049727970001</v>
      </c>
      <c r="F68" s="10">
        <f t="shared" si="25"/>
        <v>30.236177575940001</v>
      </c>
      <c r="G68" s="10">
        <f t="shared" si="25"/>
        <v>31.262932522480003</v>
      </c>
      <c r="H68" s="10">
        <f t="shared" si="25"/>
        <v>24.512932522480003</v>
      </c>
      <c r="I68" s="10">
        <f t="shared" si="25"/>
        <v>37.050053522479999</v>
      </c>
      <c r="J68" s="10">
        <f t="shared" si="25"/>
        <v>58.191050511589999</v>
      </c>
      <c r="K68" s="10">
        <f t="shared" si="25"/>
        <v>45.030951522480002</v>
      </c>
      <c r="L68" s="10">
        <f t="shared" si="25"/>
        <v>17.980116522480003</v>
      </c>
      <c r="M68" s="10">
        <f t="shared" si="25"/>
        <v>12.22999652248</v>
      </c>
    </row>
    <row r="69" spans="1:35" outlineLevel="3" collapsed="1" x14ac:dyDescent="0.25">
      <c r="A69" s="4" t="s">
        <v>5</v>
      </c>
      <c r="B69" s="3">
        <f t="shared" ref="B69:M69" si="26">SUM(B70:B70)</f>
        <v>0.13225252248</v>
      </c>
      <c r="C69" s="3">
        <f t="shared" si="26"/>
        <v>0.13225252248</v>
      </c>
      <c r="D69" s="3">
        <f t="shared" si="26"/>
        <v>0.13225252248</v>
      </c>
      <c r="E69" s="3">
        <f t="shared" si="26"/>
        <v>0.13225252248</v>
      </c>
      <c r="F69" s="3">
        <f t="shared" si="26"/>
        <v>0.13225252248</v>
      </c>
      <c r="G69" s="3">
        <f t="shared" si="26"/>
        <v>0.13225252248</v>
      </c>
      <c r="H69" s="3">
        <f t="shared" si="26"/>
        <v>0.13225252248</v>
      </c>
      <c r="I69" s="3">
        <f t="shared" si="26"/>
        <v>0.13225252248</v>
      </c>
      <c r="J69" s="3">
        <f t="shared" si="26"/>
        <v>0.13225252248</v>
      </c>
      <c r="K69" s="3">
        <f t="shared" si="26"/>
        <v>0.13225252248</v>
      </c>
      <c r="L69" s="3">
        <f t="shared" si="26"/>
        <v>0.13225252248</v>
      </c>
      <c r="M69" s="3">
        <f t="shared" si="26"/>
        <v>0.13225252248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idden="1" outlineLevel="4" x14ac:dyDescent="0.25">
      <c r="A70" s="5" t="s">
        <v>4</v>
      </c>
      <c r="B70" s="3">
        <v>0.13225252248</v>
      </c>
      <c r="C70" s="3">
        <v>0.13225252248</v>
      </c>
      <c r="D70" s="3">
        <v>0.13225252248</v>
      </c>
      <c r="E70" s="3">
        <v>0.13225252248</v>
      </c>
      <c r="F70" s="3">
        <v>0.13225252248</v>
      </c>
      <c r="G70" s="3">
        <v>0.13225252248</v>
      </c>
      <c r="H70" s="3">
        <v>0.13225252248</v>
      </c>
      <c r="I70" s="3">
        <v>0.13225252248</v>
      </c>
      <c r="J70" s="3">
        <v>0.13225252248</v>
      </c>
      <c r="K70" s="3">
        <v>0.13225252248</v>
      </c>
      <c r="L70" s="3">
        <v>0.13225252248</v>
      </c>
      <c r="M70" s="3">
        <v>0.13225252248</v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outlineLevel="3" x14ac:dyDescent="0.25">
      <c r="A71" s="4" t="s">
        <v>6</v>
      </c>
      <c r="B71" s="3">
        <f t="shared" ref="B71:M71" si="27">SUM(B72:B74)</f>
        <v>112.38355697841</v>
      </c>
      <c r="C71" s="3">
        <f t="shared" si="27"/>
        <v>58.577220305289998</v>
      </c>
      <c r="D71" s="3">
        <f t="shared" si="27"/>
        <v>67.972925000000004</v>
      </c>
      <c r="E71" s="3">
        <f t="shared" si="27"/>
        <v>23.390797205489999</v>
      </c>
      <c r="F71" s="3">
        <f t="shared" si="27"/>
        <v>30.103925053459999</v>
      </c>
      <c r="G71" s="3">
        <f t="shared" si="27"/>
        <v>31.130680000000002</v>
      </c>
      <c r="H71" s="3">
        <f t="shared" si="27"/>
        <v>24.380680000000002</v>
      </c>
      <c r="I71" s="3">
        <f t="shared" si="27"/>
        <v>36.917800999999997</v>
      </c>
      <c r="J71" s="3">
        <f t="shared" si="27"/>
        <v>58.058797989109998</v>
      </c>
      <c r="K71" s="3">
        <f t="shared" si="27"/>
        <v>44.898699000000001</v>
      </c>
      <c r="L71" s="3">
        <f t="shared" si="27"/>
        <v>17.847864000000001</v>
      </c>
      <c r="M71" s="3">
        <f t="shared" si="27"/>
        <v>12.097744</v>
      </c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outlineLevel="4" x14ac:dyDescent="0.25">
      <c r="A72" s="5" t="s">
        <v>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outlineLevel="4" x14ac:dyDescent="0.25">
      <c r="A73" s="5" t="s">
        <v>4</v>
      </c>
      <c r="B73" s="3">
        <v>99.750528832930001</v>
      </c>
      <c r="C73" s="3">
        <v>58.577220305289998</v>
      </c>
      <c r="D73" s="3">
        <v>67.972925000000004</v>
      </c>
      <c r="E73" s="3">
        <v>23.390797205489999</v>
      </c>
      <c r="F73" s="3">
        <v>30.103925053459999</v>
      </c>
      <c r="G73" s="3">
        <v>31.130680000000002</v>
      </c>
      <c r="H73" s="3">
        <v>24.380680000000002</v>
      </c>
      <c r="I73" s="3">
        <v>36.917800999999997</v>
      </c>
      <c r="J73" s="3">
        <v>58.058797989109998</v>
      </c>
      <c r="K73" s="3">
        <v>44.898699000000001</v>
      </c>
      <c r="L73" s="3">
        <v>17.847864000000001</v>
      </c>
      <c r="M73" s="3">
        <v>12.097744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outlineLevel="4" x14ac:dyDescent="0.25">
      <c r="A74" s="5" t="s">
        <v>8</v>
      </c>
      <c r="B74" s="3">
        <v>12.633028145480001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s="7" customFormat="1" outlineLevel="1" x14ac:dyDescent="0.25">
      <c r="A75" s="15" t="s">
        <v>10</v>
      </c>
      <c r="B75" s="16">
        <f t="shared" ref="B75:M75" si="28">B76+B93</f>
        <v>156.91048747970001</v>
      </c>
      <c r="C75" s="16">
        <f t="shared" si="28"/>
        <v>214.10443414036999</v>
      </c>
      <c r="D75" s="16">
        <f t="shared" si="28"/>
        <v>151.78892442818</v>
      </c>
      <c r="E75" s="16">
        <f t="shared" si="28"/>
        <v>142.08189160904001</v>
      </c>
      <c r="F75" s="16">
        <f t="shared" si="28"/>
        <v>103.54357888419</v>
      </c>
      <c r="G75" s="16">
        <f t="shared" si="28"/>
        <v>103.93140517898</v>
      </c>
      <c r="H75" s="16">
        <f t="shared" si="28"/>
        <v>121.72997721511001</v>
      </c>
      <c r="I75" s="16">
        <f t="shared" si="28"/>
        <v>82.575943080010006</v>
      </c>
      <c r="J75" s="16">
        <f t="shared" si="28"/>
        <v>94.113205920169989</v>
      </c>
      <c r="K75" s="16">
        <f t="shared" si="28"/>
        <v>68.294665422470004</v>
      </c>
      <c r="L75" s="16">
        <f t="shared" si="28"/>
        <v>107.52441737769</v>
      </c>
      <c r="M75" s="16">
        <f t="shared" si="28"/>
        <v>12.57434340036</v>
      </c>
    </row>
    <row r="76" spans="1:35" s="7" customFormat="1" outlineLevel="2" x14ac:dyDescent="0.25">
      <c r="A76" s="17" t="s">
        <v>2</v>
      </c>
      <c r="B76" s="10">
        <f t="shared" ref="B76:M76" si="29">B77+B82+B85+B89</f>
        <v>51.980950675930004</v>
      </c>
      <c r="C76" s="10">
        <f t="shared" si="29"/>
        <v>46.861473758860001</v>
      </c>
      <c r="D76" s="10">
        <f t="shared" si="29"/>
        <v>42.614118781480002</v>
      </c>
      <c r="E76" s="10">
        <f t="shared" si="29"/>
        <v>35.241244080050002</v>
      </c>
      <c r="F76" s="10">
        <f t="shared" si="29"/>
        <v>29.357909193979999</v>
      </c>
      <c r="G76" s="10">
        <f t="shared" si="29"/>
        <v>25.695048084149999</v>
      </c>
      <c r="H76" s="10">
        <f t="shared" si="29"/>
        <v>18.815068649080001</v>
      </c>
      <c r="I76" s="10">
        <f t="shared" si="29"/>
        <v>16.143471647389998</v>
      </c>
      <c r="J76" s="10">
        <f t="shared" si="29"/>
        <v>13.566977724610002</v>
      </c>
      <c r="K76" s="10">
        <f t="shared" si="29"/>
        <v>11.085420265210001</v>
      </c>
      <c r="L76" s="10">
        <f t="shared" si="29"/>
        <v>5.8112258854699999</v>
      </c>
      <c r="M76" s="10">
        <f t="shared" si="29"/>
        <v>2.9849827852299997</v>
      </c>
    </row>
    <row r="77" spans="1:35" outlineLevel="3" collapsed="1" x14ac:dyDescent="0.25">
      <c r="A77" s="4" t="s">
        <v>3</v>
      </c>
      <c r="B77" s="3">
        <f t="shared" ref="B77:M77" si="30">SUM(B78:B81)</f>
        <v>0.39889457927999999</v>
      </c>
      <c r="C77" s="3">
        <f t="shared" si="30"/>
        <v>8.9617701159999993E-2</v>
      </c>
      <c r="D77" s="3">
        <f t="shared" si="30"/>
        <v>8.8821500049999988E-2</v>
      </c>
      <c r="E77" s="3">
        <f t="shared" si="30"/>
        <v>8.10860001E-2</v>
      </c>
      <c r="F77" s="3">
        <f t="shared" si="30"/>
        <v>8.10860001E-2</v>
      </c>
      <c r="G77" s="3">
        <f t="shared" si="30"/>
        <v>8.1079500099999993E-2</v>
      </c>
      <c r="H77" s="3">
        <f t="shared" si="30"/>
        <v>7.8150450099999991E-2</v>
      </c>
      <c r="I77" s="3">
        <f t="shared" si="30"/>
        <v>7.7683500099999997E-2</v>
      </c>
      <c r="J77" s="3">
        <f t="shared" si="30"/>
        <v>7.6860000040000001E-2</v>
      </c>
      <c r="K77" s="3">
        <f t="shared" si="30"/>
        <v>7.6860000040000001E-2</v>
      </c>
      <c r="L77" s="3">
        <f t="shared" si="30"/>
        <v>7.6860000040000001E-2</v>
      </c>
      <c r="M77" s="3">
        <f t="shared" si="30"/>
        <v>7.6860000040000001E-2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idden="1" outlineLevel="4" x14ac:dyDescent="0.25">
      <c r="A78" s="5" t="s">
        <v>7</v>
      </c>
      <c r="B78" s="3">
        <v>8.4931320000000005E-3</v>
      </c>
      <c r="C78" s="3">
        <v>8.4672001200000006E-3</v>
      </c>
      <c r="D78" s="3">
        <v>3.7200000000000002E-3</v>
      </c>
      <c r="E78" s="3">
        <v>3.3960000000000001E-3</v>
      </c>
      <c r="F78" s="3">
        <v>3.3960000000000001E-3</v>
      </c>
      <c r="G78" s="3">
        <v>3.3960000000000001E-3</v>
      </c>
      <c r="H78" s="3">
        <v>4.6694999999999999E-4</v>
      </c>
      <c r="I78" s="3"/>
      <c r="J78" s="3"/>
      <c r="K78" s="3"/>
      <c r="L78" s="3"/>
      <c r="M78" s="3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idden="1" outlineLevel="4" x14ac:dyDescent="0.25">
      <c r="A79" s="5" t="s">
        <v>11</v>
      </c>
      <c r="B79" s="3">
        <v>6.1175520000000003E-4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idden="1" outlineLevel="4" x14ac:dyDescent="0.25">
      <c r="A80" s="5" t="s">
        <v>4</v>
      </c>
      <c r="B80" s="3">
        <v>3.506E-3</v>
      </c>
      <c r="C80" s="3">
        <v>6.4999999999999996E-6</v>
      </c>
      <c r="D80" s="3">
        <v>6.4999999999999996E-6</v>
      </c>
      <c r="E80" s="3">
        <v>6.4999999999999996E-6</v>
      </c>
      <c r="F80" s="3">
        <v>6.4999999999999996E-6</v>
      </c>
      <c r="G80" s="3"/>
      <c r="H80" s="3"/>
      <c r="I80" s="3"/>
      <c r="J80" s="3"/>
      <c r="K80" s="3"/>
      <c r="L80" s="3"/>
      <c r="M80" s="3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idden="1" outlineLevel="4" x14ac:dyDescent="0.25">
      <c r="A81" s="5" t="s">
        <v>8</v>
      </c>
      <c r="B81" s="3">
        <v>0.38628369208000002</v>
      </c>
      <c r="C81" s="3">
        <v>8.1144001039999997E-2</v>
      </c>
      <c r="D81" s="3">
        <v>8.5095000049999994E-2</v>
      </c>
      <c r="E81" s="3">
        <v>7.7683500099999997E-2</v>
      </c>
      <c r="F81" s="3">
        <v>7.7683500099999997E-2</v>
      </c>
      <c r="G81" s="3">
        <v>7.7683500099999997E-2</v>
      </c>
      <c r="H81" s="3">
        <v>7.7683500099999997E-2</v>
      </c>
      <c r="I81" s="3">
        <v>7.7683500099999997E-2</v>
      </c>
      <c r="J81" s="3">
        <v>7.6860000040000001E-2</v>
      </c>
      <c r="K81" s="3">
        <v>7.6860000040000001E-2</v>
      </c>
      <c r="L81" s="3">
        <v>7.6860000040000001E-2</v>
      </c>
      <c r="M81" s="3">
        <v>7.6860000040000001E-2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outlineLevel="3" collapsed="1" x14ac:dyDescent="0.25">
      <c r="A82" s="4" t="s">
        <v>12</v>
      </c>
      <c r="B82" s="3">
        <f t="shared" ref="B82:M82" si="31">SUM(B83:B84)</f>
        <v>42.698985553010004</v>
      </c>
      <c r="C82" s="3">
        <f t="shared" si="31"/>
        <v>38.949662093080001</v>
      </c>
      <c r="D82" s="3">
        <f t="shared" si="31"/>
        <v>36.090087193270001</v>
      </c>
      <c r="E82" s="3">
        <f t="shared" si="31"/>
        <v>29.79066882439</v>
      </c>
      <c r="F82" s="3">
        <f t="shared" si="31"/>
        <v>24.448613632979999</v>
      </c>
      <c r="G82" s="3">
        <f t="shared" si="31"/>
        <v>21.43315502826</v>
      </c>
      <c r="H82" s="3">
        <f t="shared" si="31"/>
        <v>15.18855546719</v>
      </c>
      <c r="I82" s="3">
        <f t="shared" si="31"/>
        <v>13.46097044209</v>
      </c>
      <c r="J82" s="3">
        <f t="shared" si="31"/>
        <v>10.701212090050001</v>
      </c>
      <c r="K82" s="3">
        <f t="shared" si="31"/>
        <v>7.6033090030499997</v>
      </c>
      <c r="L82" s="3">
        <f t="shared" si="31"/>
        <v>2.6400920010600002</v>
      </c>
      <c r="M82" s="3">
        <f t="shared" si="31"/>
        <v>0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hidden="1" outlineLevel="4" x14ac:dyDescent="0.25">
      <c r="A83" s="5" t="s">
        <v>7</v>
      </c>
      <c r="B83" s="3">
        <v>6.0290935500099998</v>
      </c>
      <c r="C83" s="3">
        <v>5.7248249286500004</v>
      </c>
      <c r="D83" s="3">
        <v>5.31973300789</v>
      </c>
      <c r="E83" s="3">
        <v>4.6148946234099997</v>
      </c>
      <c r="F83" s="3">
        <v>2.1634113407600002</v>
      </c>
      <c r="G83" s="3">
        <v>2.0148836030199999</v>
      </c>
      <c r="H83" s="3">
        <v>1.8877535499</v>
      </c>
      <c r="I83" s="3">
        <v>1.86283802701</v>
      </c>
      <c r="J83" s="3">
        <v>4.0308576000000002E-4</v>
      </c>
      <c r="K83" s="3"/>
      <c r="L83" s="3"/>
      <c r="M83" s="3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hidden="1" outlineLevel="4" x14ac:dyDescent="0.25">
      <c r="A84" s="5" t="s">
        <v>8</v>
      </c>
      <c r="B84" s="3">
        <v>36.669892003000001</v>
      </c>
      <c r="C84" s="3">
        <v>33.224837164429999</v>
      </c>
      <c r="D84" s="3">
        <v>30.77035418538</v>
      </c>
      <c r="E84" s="3">
        <v>25.175774200980001</v>
      </c>
      <c r="F84" s="3">
        <v>22.285202292219999</v>
      </c>
      <c r="G84" s="3">
        <v>19.41827142524</v>
      </c>
      <c r="H84" s="3">
        <v>13.30080191729</v>
      </c>
      <c r="I84" s="3">
        <v>11.59813241508</v>
      </c>
      <c r="J84" s="3">
        <v>10.700809004290001</v>
      </c>
      <c r="K84" s="3">
        <v>7.6033090030499997</v>
      </c>
      <c r="L84" s="3">
        <v>2.6400920010600002</v>
      </c>
      <c r="M84" s="3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outlineLevel="3" collapsed="1" x14ac:dyDescent="0.25">
      <c r="A85" s="4" t="s">
        <v>13</v>
      </c>
      <c r="B85" s="3">
        <f t="shared" ref="B85:M85" si="32">SUM(B86:B88)</f>
        <v>0.36733059398000001</v>
      </c>
      <c r="C85" s="3">
        <f t="shared" si="32"/>
        <v>0.35063577668000001</v>
      </c>
      <c r="D85" s="3">
        <f t="shared" si="32"/>
        <v>0.38159205452</v>
      </c>
      <c r="E85" s="3">
        <f t="shared" si="32"/>
        <v>0.29829759188999999</v>
      </c>
      <c r="F85" s="3">
        <f t="shared" si="32"/>
        <v>0.24988402615999999</v>
      </c>
      <c r="G85" s="3">
        <f t="shared" si="32"/>
        <v>0.20047119833000002</v>
      </c>
      <c r="H85" s="3">
        <f t="shared" si="32"/>
        <v>0.15079991573000001</v>
      </c>
      <c r="I85" s="3">
        <f t="shared" si="32"/>
        <v>0.10127514481</v>
      </c>
      <c r="J85" s="3">
        <f t="shared" si="32"/>
        <v>5.6929627060000002E-2</v>
      </c>
      <c r="K85" s="3">
        <f t="shared" si="32"/>
        <v>3.4929025369999998E-2</v>
      </c>
      <c r="L85" s="3">
        <f t="shared" si="32"/>
        <v>2.7817777599999999E-2</v>
      </c>
      <c r="M85" s="3">
        <f t="shared" si="32"/>
        <v>2.0779235829999999E-2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hidden="1" outlineLevel="4" x14ac:dyDescent="0.25">
      <c r="A86" s="5" t="s">
        <v>7</v>
      </c>
      <c r="B86" s="3">
        <v>0.29001534045999999</v>
      </c>
      <c r="C86" s="3">
        <v>0.27809426070999999</v>
      </c>
      <c r="D86" s="3">
        <v>0.31178962804999999</v>
      </c>
      <c r="E86" s="3">
        <v>0.24025896671999999</v>
      </c>
      <c r="F86" s="3">
        <v>0.19671690374</v>
      </c>
      <c r="G86" s="3">
        <v>0.15353301723000001</v>
      </c>
      <c r="H86" s="3">
        <v>0.11037216711</v>
      </c>
      <c r="I86" s="3">
        <v>6.7225200220000003E-2</v>
      </c>
      <c r="J86" s="3">
        <v>2.9550830739999999E-2</v>
      </c>
      <c r="K86" s="3">
        <v>1.3798353080000001E-2</v>
      </c>
      <c r="L86" s="3">
        <v>1.30593698E-2</v>
      </c>
      <c r="M86" s="3">
        <v>1.233102224E-2</v>
      </c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hidden="1" outlineLevel="4" x14ac:dyDescent="0.25">
      <c r="A87" s="5" t="s">
        <v>11</v>
      </c>
      <c r="B87" s="3">
        <v>7.7315253520000002E-2</v>
      </c>
      <c r="C87" s="3">
        <v>7.2541515969999998E-2</v>
      </c>
      <c r="D87" s="3">
        <v>6.9802426469999998E-2</v>
      </c>
      <c r="E87" s="3">
        <v>5.8038625169999997E-2</v>
      </c>
      <c r="F87" s="3">
        <v>5.3167122419999997E-2</v>
      </c>
      <c r="G87" s="3">
        <v>4.6938181099999997E-2</v>
      </c>
      <c r="H87" s="3">
        <v>4.0427748620000002E-2</v>
      </c>
      <c r="I87" s="3">
        <v>3.4049944589999999E-2</v>
      </c>
      <c r="J87" s="3">
        <v>2.7378796319999999E-2</v>
      </c>
      <c r="K87" s="3">
        <v>2.1130672289999999E-2</v>
      </c>
      <c r="L87" s="3">
        <v>1.47584078E-2</v>
      </c>
      <c r="M87" s="3">
        <v>8.4482135899999998E-3</v>
      </c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hidden="1" outlineLevel="4" x14ac:dyDescent="0.25">
      <c r="A88" s="5" t="s">
        <v>8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outlineLevel="3" collapsed="1" x14ac:dyDescent="0.25">
      <c r="A89" s="4" t="s">
        <v>14</v>
      </c>
      <c r="B89" s="3">
        <f t="shared" ref="B89:M89" si="33">SUM(B90:B92)</f>
        <v>8.5157399496599986</v>
      </c>
      <c r="C89" s="3">
        <f t="shared" si="33"/>
        <v>7.4715581879400004</v>
      </c>
      <c r="D89" s="3">
        <f t="shared" si="33"/>
        <v>6.0536180336400003</v>
      </c>
      <c r="E89" s="3">
        <f t="shared" si="33"/>
        <v>5.0711916636699996</v>
      </c>
      <c r="F89" s="3">
        <f t="shared" si="33"/>
        <v>4.5783255347399994</v>
      </c>
      <c r="G89" s="3">
        <f t="shared" si="33"/>
        <v>3.9803423574600001</v>
      </c>
      <c r="H89" s="3">
        <f t="shared" si="33"/>
        <v>3.3975628160600002</v>
      </c>
      <c r="I89" s="3">
        <f t="shared" si="33"/>
        <v>2.5035425603899997</v>
      </c>
      <c r="J89" s="3">
        <f t="shared" si="33"/>
        <v>2.7319760074600001</v>
      </c>
      <c r="K89" s="3">
        <f t="shared" si="33"/>
        <v>3.3703222367500003</v>
      </c>
      <c r="L89" s="3">
        <f t="shared" si="33"/>
        <v>3.06645610677</v>
      </c>
      <c r="M89" s="3">
        <f t="shared" si="33"/>
        <v>2.8873435493599997</v>
      </c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hidden="1" outlineLevel="4" x14ac:dyDescent="0.25">
      <c r="A90" s="5" t="s">
        <v>7</v>
      </c>
      <c r="B90" s="3">
        <v>1.7640415015299999</v>
      </c>
      <c r="C90" s="3">
        <v>1.9475090296499999</v>
      </c>
      <c r="D90" s="3">
        <v>1.84237315476</v>
      </c>
      <c r="E90" s="3">
        <v>1.75453656815</v>
      </c>
      <c r="F90" s="3">
        <v>1.6521160111199999</v>
      </c>
      <c r="G90" s="3">
        <v>1.55063228474</v>
      </c>
      <c r="H90" s="3">
        <v>1.4705431251600001</v>
      </c>
      <c r="I90" s="3">
        <v>1.03653341378</v>
      </c>
      <c r="J90" s="3">
        <v>0.92955009503999997</v>
      </c>
      <c r="K90" s="3">
        <v>0.72241248435000005</v>
      </c>
      <c r="L90" s="3">
        <v>0.62564267494000003</v>
      </c>
      <c r="M90" s="3">
        <v>0.55519567918000001</v>
      </c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hidden="1" outlineLevel="4" x14ac:dyDescent="0.25">
      <c r="A91" s="5" t="s">
        <v>8</v>
      </c>
      <c r="B91" s="3">
        <v>4.4782590042099999</v>
      </c>
      <c r="C91" s="3">
        <v>4.1633144234700001</v>
      </c>
      <c r="D91" s="3">
        <v>3.9267761653400002</v>
      </c>
      <c r="E91" s="3">
        <v>3.2882178408999998</v>
      </c>
      <c r="F91" s="3">
        <v>2.8977722689999998</v>
      </c>
      <c r="G91" s="3">
        <v>2.4012611108200002</v>
      </c>
      <c r="H91" s="3">
        <v>1.8985941422999999</v>
      </c>
      <c r="I91" s="3">
        <v>1.4385718919899999</v>
      </c>
      <c r="J91" s="3">
        <v>1.2300736161500001</v>
      </c>
      <c r="K91" s="3">
        <v>1.0979658215600001</v>
      </c>
      <c r="L91" s="3">
        <v>0.89619736142999995</v>
      </c>
      <c r="M91" s="3">
        <v>0.78486786955999999</v>
      </c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hidden="1" outlineLevel="4" x14ac:dyDescent="0.25">
      <c r="A92" s="5" t="s">
        <v>15</v>
      </c>
      <c r="B92" s="3">
        <v>2.2734394439200001</v>
      </c>
      <c r="C92" s="3">
        <v>1.3607347348200001</v>
      </c>
      <c r="D92" s="3">
        <v>0.28446871353999997</v>
      </c>
      <c r="E92" s="3">
        <v>2.8437254620000001E-2</v>
      </c>
      <c r="F92" s="3">
        <v>2.8437254620000001E-2</v>
      </c>
      <c r="G92" s="3">
        <v>2.84489619E-2</v>
      </c>
      <c r="H92" s="3">
        <v>2.8425548599999999E-2</v>
      </c>
      <c r="I92" s="3">
        <v>2.8437254620000001E-2</v>
      </c>
      <c r="J92" s="3">
        <v>0.57235229626999995</v>
      </c>
      <c r="K92" s="3">
        <v>1.54994393084</v>
      </c>
      <c r="L92" s="3">
        <v>1.5446160704</v>
      </c>
      <c r="M92" s="3">
        <v>1.54728000062</v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s="7" customFormat="1" outlineLevel="2" x14ac:dyDescent="0.25">
      <c r="A93" s="17" t="s">
        <v>9</v>
      </c>
      <c r="B93" s="10">
        <f t="shared" ref="B93:M93" si="34">B94+B97+B102</f>
        <v>104.92953680376999</v>
      </c>
      <c r="C93" s="10">
        <f t="shared" si="34"/>
        <v>167.24296038150999</v>
      </c>
      <c r="D93" s="10">
        <f t="shared" si="34"/>
        <v>109.17480564669999</v>
      </c>
      <c r="E93" s="10">
        <f t="shared" si="34"/>
        <v>106.84064752899</v>
      </c>
      <c r="F93" s="10">
        <f t="shared" si="34"/>
        <v>74.185669690210005</v>
      </c>
      <c r="G93" s="10">
        <f t="shared" si="34"/>
        <v>78.236357094829998</v>
      </c>
      <c r="H93" s="10">
        <f t="shared" si="34"/>
        <v>102.91490856603001</v>
      </c>
      <c r="I93" s="10">
        <f t="shared" si="34"/>
        <v>66.432471432620005</v>
      </c>
      <c r="J93" s="10">
        <f t="shared" si="34"/>
        <v>80.546228195559991</v>
      </c>
      <c r="K93" s="10">
        <f t="shared" si="34"/>
        <v>57.20924515726</v>
      </c>
      <c r="L93" s="10">
        <f t="shared" si="34"/>
        <v>101.71319149222001</v>
      </c>
      <c r="M93" s="10">
        <f t="shared" si="34"/>
        <v>9.5893606151300013</v>
      </c>
    </row>
    <row r="94" spans="1:35" outlineLevel="3" collapsed="1" x14ac:dyDescent="0.25">
      <c r="A94" s="4" t="s">
        <v>12</v>
      </c>
      <c r="B94" s="3">
        <f t="shared" ref="B94:M94" si="35">SUM(B95:B96)</f>
        <v>50.33446404955</v>
      </c>
      <c r="C94" s="3">
        <f t="shared" si="35"/>
        <v>72.668355002850006</v>
      </c>
      <c r="D94" s="3">
        <f t="shared" si="35"/>
        <v>51.34758129942</v>
      </c>
      <c r="E94" s="3">
        <f t="shared" si="35"/>
        <v>76.329613897879995</v>
      </c>
      <c r="F94" s="3">
        <f t="shared" si="35"/>
        <v>40.868664306970004</v>
      </c>
      <c r="G94" s="3">
        <f t="shared" si="35"/>
        <v>48.99079871536</v>
      </c>
      <c r="H94" s="3">
        <f t="shared" si="35"/>
        <v>50.724610588339999</v>
      </c>
      <c r="I94" s="3">
        <f t="shared" si="35"/>
        <v>42.814386777750002</v>
      </c>
      <c r="J94" s="3">
        <f t="shared" si="35"/>
        <v>42.09013100816</v>
      </c>
      <c r="K94" s="3">
        <f t="shared" si="35"/>
        <v>42.000000016800001</v>
      </c>
      <c r="L94" s="3">
        <f t="shared" si="35"/>
        <v>72.80000002912</v>
      </c>
      <c r="M94" s="3">
        <f t="shared" si="35"/>
        <v>0</v>
      </c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</row>
    <row r="95" spans="1:35" hidden="1" outlineLevel="4" x14ac:dyDescent="0.25">
      <c r="A95" s="5" t="s">
        <v>7</v>
      </c>
      <c r="B95" s="3">
        <v>11.16828800855</v>
      </c>
      <c r="C95" s="3">
        <v>11.250078404410001</v>
      </c>
      <c r="D95" s="3">
        <v>10.15208427882</v>
      </c>
      <c r="E95" s="3">
        <v>39.031911849389999</v>
      </c>
      <c r="F95" s="3">
        <v>3.8760079588799998</v>
      </c>
      <c r="G95" s="3">
        <v>3.7107986565000002</v>
      </c>
      <c r="H95" s="3">
        <v>1.1996105239599999</v>
      </c>
      <c r="I95" s="3">
        <v>42.814386777750002</v>
      </c>
      <c r="J95" s="3">
        <v>9.0130991359999996E-2</v>
      </c>
      <c r="K95" s="3"/>
      <c r="L95" s="3"/>
      <c r="M95" s="3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1:35" hidden="1" outlineLevel="4" x14ac:dyDescent="0.25">
      <c r="A96" s="5" t="s">
        <v>8</v>
      </c>
      <c r="B96" s="3">
        <v>39.166176041</v>
      </c>
      <c r="C96" s="3">
        <v>61.418276598440002</v>
      </c>
      <c r="D96" s="3">
        <v>41.195497020600001</v>
      </c>
      <c r="E96" s="3">
        <v>37.297702048490002</v>
      </c>
      <c r="F96" s="3">
        <v>36.992656348090001</v>
      </c>
      <c r="G96" s="3">
        <v>45.280000058859997</v>
      </c>
      <c r="H96" s="3">
        <v>49.525000064380002</v>
      </c>
      <c r="I96" s="3"/>
      <c r="J96" s="3">
        <v>42.000000016800001</v>
      </c>
      <c r="K96" s="3">
        <v>42.000000016800001</v>
      </c>
      <c r="L96" s="3">
        <v>72.80000002912</v>
      </c>
      <c r="M96" s="3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</row>
    <row r="97" spans="1:35" outlineLevel="3" collapsed="1" x14ac:dyDescent="0.25">
      <c r="A97" s="4" t="s">
        <v>13</v>
      </c>
      <c r="B97" s="3">
        <f t="shared" ref="B97:M97" si="36">SUM(B98:B101)</f>
        <v>2.52183020369</v>
      </c>
      <c r="C97" s="3">
        <f t="shared" si="36"/>
        <v>2.59550384916</v>
      </c>
      <c r="D97" s="3">
        <f t="shared" si="36"/>
        <v>4.1436158421</v>
      </c>
      <c r="E97" s="3">
        <f t="shared" si="36"/>
        <v>2.95928208607</v>
      </c>
      <c r="F97" s="3">
        <f t="shared" si="36"/>
        <v>3.5035293133600001</v>
      </c>
      <c r="G97" s="3">
        <f t="shared" si="36"/>
        <v>3.4949582457399999</v>
      </c>
      <c r="H97" s="3">
        <f t="shared" si="36"/>
        <v>3.4949582460799999</v>
      </c>
      <c r="I97" s="3">
        <f t="shared" si="36"/>
        <v>3.4949582487999997</v>
      </c>
      <c r="J97" s="3">
        <f t="shared" si="36"/>
        <v>2.8189936922599999</v>
      </c>
      <c r="K97" s="3">
        <f t="shared" si="36"/>
        <v>2.3462853569599997</v>
      </c>
      <c r="L97" s="3">
        <f t="shared" si="36"/>
        <v>2.3657551524799998</v>
      </c>
      <c r="M97" s="3">
        <f t="shared" si="36"/>
        <v>2.3224732398799999</v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1:35" hidden="1" outlineLevel="4" x14ac:dyDescent="0.25">
      <c r="A98" s="5" t="s">
        <v>7</v>
      </c>
      <c r="B98" s="3">
        <v>1.3647511428900001</v>
      </c>
      <c r="C98" s="3">
        <v>1.4184061083999999</v>
      </c>
      <c r="D98" s="3">
        <v>1.4870548938999999</v>
      </c>
      <c r="E98" s="3">
        <v>1.34353862591</v>
      </c>
      <c r="F98" s="3">
        <v>1.3680389419400001</v>
      </c>
      <c r="G98" s="3">
        <v>1.3594678743199999</v>
      </c>
      <c r="H98" s="3">
        <v>1.35946787466</v>
      </c>
      <c r="I98" s="3">
        <v>1.35946787738</v>
      </c>
      <c r="J98" s="3">
        <v>0.70614102984000005</v>
      </c>
      <c r="K98" s="3">
        <v>0.23343269454000001</v>
      </c>
      <c r="L98" s="3">
        <v>0.25290249005999998</v>
      </c>
      <c r="M98" s="3">
        <v>0.30231007510000002</v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</row>
    <row r="99" spans="1:35" hidden="1" outlineLevel="4" x14ac:dyDescent="0.25">
      <c r="A99" s="5" t="s">
        <v>18</v>
      </c>
      <c r="B99" s="3"/>
      <c r="C99" s="3"/>
      <c r="D99" s="3">
        <v>1.0455540106800001</v>
      </c>
      <c r="E99" s="3"/>
      <c r="F99" s="3"/>
      <c r="G99" s="3"/>
      <c r="H99" s="3"/>
      <c r="I99" s="3"/>
      <c r="J99" s="3"/>
      <c r="K99" s="3"/>
      <c r="L99" s="3"/>
      <c r="M99" s="3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idden="1" outlineLevel="4" x14ac:dyDescent="0.25">
      <c r="A100" s="5" t="s">
        <v>11</v>
      </c>
      <c r="B100" s="3">
        <v>1.1570790607999999</v>
      </c>
      <c r="C100" s="3">
        <v>1.1770977407600001</v>
      </c>
      <c r="D100" s="3">
        <v>1.61100693752</v>
      </c>
      <c r="E100" s="3">
        <v>1.61574346016</v>
      </c>
      <c r="F100" s="3">
        <v>2.13549037142</v>
      </c>
      <c r="G100" s="3">
        <v>2.13549037142</v>
      </c>
      <c r="H100" s="3">
        <v>2.13549037142</v>
      </c>
      <c r="I100" s="3">
        <v>2.13549037142</v>
      </c>
      <c r="J100" s="3">
        <v>2.1128526624199999</v>
      </c>
      <c r="K100" s="3">
        <v>2.1128526624199999</v>
      </c>
      <c r="L100" s="3">
        <v>2.1128526624199999</v>
      </c>
      <c r="M100" s="3">
        <v>2.02016316478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idden="1" outlineLevel="4" x14ac:dyDescent="0.25">
      <c r="A101" s="5" t="s">
        <v>8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outlineLevel="3" x14ac:dyDescent="0.25">
      <c r="A102" s="4" t="s">
        <v>14</v>
      </c>
      <c r="B102" s="3">
        <f t="shared" ref="B102:M102" si="37">SUM(B103:B105)</f>
        <v>52.073242550529997</v>
      </c>
      <c r="C102" s="3">
        <f t="shared" si="37"/>
        <v>91.979101529499999</v>
      </c>
      <c r="D102" s="3">
        <f t="shared" si="37"/>
        <v>53.683608505179997</v>
      </c>
      <c r="E102" s="3">
        <f t="shared" si="37"/>
        <v>27.551751545040002</v>
      </c>
      <c r="F102" s="3">
        <f t="shared" si="37"/>
        <v>29.813476069879997</v>
      </c>
      <c r="G102" s="3">
        <f t="shared" si="37"/>
        <v>25.75060013373</v>
      </c>
      <c r="H102" s="3">
        <f t="shared" si="37"/>
        <v>48.695339731610005</v>
      </c>
      <c r="I102" s="3">
        <f t="shared" si="37"/>
        <v>20.12312640607</v>
      </c>
      <c r="J102" s="3">
        <f t="shared" si="37"/>
        <v>35.637103495139996</v>
      </c>
      <c r="K102" s="3">
        <f t="shared" si="37"/>
        <v>12.862959783499999</v>
      </c>
      <c r="L102" s="3">
        <f t="shared" si="37"/>
        <v>26.54743631062</v>
      </c>
      <c r="M102" s="3">
        <f t="shared" si="37"/>
        <v>7.2668873752500005</v>
      </c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outlineLevel="4" x14ac:dyDescent="0.25">
      <c r="A103" s="5" t="s">
        <v>7</v>
      </c>
      <c r="B103" s="3">
        <v>5.63050498531</v>
      </c>
      <c r="C103" s="3">
        <v>27.937175224090002</v>
      </c>
      <c r="D103" s="3">
        <v>10.505549415779999</v>
      </c>
      <c r="E103" s="3">
        <v>10.825679532980001</v>
      </c>
      <c r="F103" s="3">
        <v>12.89510705889</v>
      </c>
      <c r="G103" s="3">
        <v>9.7288357682399997</v>
      </c>
      <c r="H103" s="3">
        <v>33.333144437480001</v>
      </c>
      <c r="I103" s="3">
        <v>7.1082364360200003</v>
      </c>
      <c r="J103" s="3">
        <v>25.235894102869999</v>
      </c>
      <c r="K103" s="3">
        <v>4.9641740930799996</v>
      </c>
      <c r="L103" s="3">
        <v>21.680174100439999</v>
      </c>
      <c r="M103" s="3">
        <v>3.5327386998099999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1:35" outlineLevel="4" x14ac:dyDescent="0.25">
      <c r="A104" s="5" t="s">
        <v>8</v>
      </c>
      <c r="B104" s="3">
        <v>16.351407221350001</v>
      </c>
      <c r="C104" s="3">
        <v>16.89248425129</v>
      </c>
      <c r="D104" s="3">
        <v>18.320360357969999</v>
      </c>
      <c r="E104" s="3">
        <v>16.726072012060001</v>
      </c>
      <c r="F104" s="3">
        <v>16.918369010989998</v>
      </c>
      <c r="G104" s="3">
        <v>16.02176436549</v>
      </c>
      <c r="H104" s="3">
        <v>15.36219529413</v>
      </c>
      <c r="I104" s="3">
        <v>13.01488997005</v>
      </c>
      <c r="J104" s="3">
        <v>10.401209392269999</v>
      </c>
      <c r="K104" s="3">
        <v>7.8987856904199996</v>
      </c>
      <c r="L104" s="3">
        <v>4.8672622101799998</v>
      </c>
      <c r="M104" s="3">
        <v>3.7341486754400002</v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outlineLevel="4" x14ac:dyDescent="0.25">
      <c r="A105" s="5" t="s">
        <v>15</v>
      </c>
      <c r="B105" s="3">
        <v>30.091330343869998</v>
      </c>
      <c r="C105" s="3">
        <v>47.149442054120001</v>
      </c>
      <c r="D105" s="3">
        <v>24.857698731429998</v>
      </c>
      <c r="E105" s="3"/>
      <c r="F105" s="3"/>
      <c r="G105" s="3"/>
      <c r="H105" s="3"/>
      <c r="I105" s="3"/>
      <c r="J105" s="3"/>
      <c r="K105" s="3"/>
      <c r="L105" s="3"/>
      <c r="M105" s="3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</row>
    <row r="109" spans="1:35" s="9" customFormat="1" x14ac:dyDescent="0.25">
      <c r="A109" s="8"/>
      <c r="B109" s="8">
        <v>2035</v>
      </c>
      <c r="C109" s="8">
        <v>2036</v>
      </c>
      <c r="D109" s="8">
        <v>2037</v>
      </c>
      <c r="E109" s="8">
        <v>2038</v>
      </c>
      <c r="F109" s="8">
        <v>2039</v>
      </c>
      <c r="G109" s="8">
        <v>2040</v>
      </c>
      <c r="H109" s="8">
        <v>2041</v>
      </c>
      <c r="I109" s="8">
        <v>2042</v>
      </c>
      <c r="J109" s="8">
        <v>2043</v>
      </c>
      <c r="K109" s="8">
        <v>2044</v>
      </c>
      <c r="L109" s="8">
        <v>2045</v>
      </c>
      <c r="M109" s="8" t="s">
        <v>23</v>
      </c>
    </row>
    <row r="110" spans="1:35" s="7" customFormat="1" x14ac:dyDescent="0.25">
      <c r="A110" s="13" t="s">
        <v>0</v>
      </c>
      <c r="B110" s="14">
        <f t="shared" ref="B110:M110" si="38">B111+B128</f>
        <v>83.61605531923</v>
      </c>
      <c r="C110" s="14">
        <f t="shared" si="38"/>
        <v>35.388293112949995</v>
      </c>
      <c r="D110" s="14">
        <f t="shared" si="38"/>
        <v>30.834995209950002</v>
      </c>
      <c r="E110" s="14">
        <f t="shared" si="38"/>
        <v>29.277875299190001</v>
      </c>
      <c r="F110" s="14">
        <f t="shared" si="38"/>
        <v>26.796503713</v>
      </c>
      <c r="G110" s="14">
        <f t="shared" si="38"/>
        <v>25.354964356099998</v>
      </c>
      <c r="H110" s="14">
        <f t="shared" si="38"/>
        <v>22.362880994050002</v>
      </c>
      <c r="I110" s="14">
        <f t="shared" si="38"/>
        <v>20.712398338470003</v>
      </c>
      <c r="J110" s="14">
        <f t="shared" si="38"/>
        <v>19.458091629000002</v>
      </c>
      <c r="K110" s="14">
        <f t="shared" si="38"/>
        <v>18.520302549020002</v>
      </c>
      <c r="L110" s="14">
        <f t="shared" si="38"/>
        <v>17.610368018759999</v>
      </c>
      <c r="M110" s="14">
        <f t="shared" si="38"/>
        <v>16.13790506946</v>
      </c>
    </row>
    <row r="111" spans="1:35" s="7" customFormat="1" outlineLevel="1" x14ac:dyDescent="0.25">
      <c r="A111" s="15" t="s">
        <v>1</v>
      </c>
      <c r="B111" s="16">
        <f t="shared" ref="B111:M111" si="39">B112+B121</f>
        <v>31.05780192776</v>
      </c>
      <c r="C111" s="16">
        <f t="shared" si="39"/>
        <v>24.43299532</v>
      </c>
      <c r="D111" s="16">
        <f t="shared" si="39"/>
        <v>21.679157752000002</v>
      </c>
      <c r="E111" s="16">
        <f t="shared" si="39"/>
        <v>20.808120184</v>
      </c>
      <c r="F111" s="16">
        <f t="shared" si="39"/>
        <v>19.937082616000001</v>
      </c>
      <c r="G111" s="16">
        <f t="shared" si="39"/>
        <v>19.066045047999999</v>
      </c>
      <c r="H111" s="16">
        <f t="shared" si="39"/>
        <v>18.195007480000001</v>
      </c>
      <c r="I111" s="16">
        <f t="shared" si="39"/>
        <v>17.323969912000003</v>
      </c>
      <c r="J111" s="16">
        <f t="shared" si="39"/>
        <v>16.452932344000001</v>
      </c>
      <c r="K111" s="16">
        <f t="shared" si="39"/>
        <v>15.581894776</v>
      </c>
      <c r="L111" s="16">
        <f t="shared" si="39"/>
        <v>14.710857208</v>
      </c>
      <c r="M111" s="16">
        <f t="shared" si="39"/>
        <v>13.83981964</v>
      </c>
    </row>
    <row r="112" spans="1:35" s="7" customFormat="1" outlineLevel="2" x14ac:dyDescent="0.25">
      <c r="A112" s="17" t="s">
        <v>2</v>
      </c>
      <c r="B112" s="10">
        <f t="shared" ref="B112:M112" si="40">B113+B115+B117</f>
        <v>11.987805404780001</v>
      </c>
      <c r="C112" s="10">
        <f t="shared" si="40"/>
        <v>10.53525132</v>
      </c>
      <c r="D112" s="10">
        <f t="shared" si="40"/>
        <v>9.5814137519999996</v>
      </c>
      <c r="E112" s="10">
        <f t="shared" si="40"/>
        <v>8.7103761839999994</v>
      </c>
      <c r="F112" s="10">
        <f t="shared" si="40"/>
        <v>7.839338616</v>
      </c>
      <c r="G112" s="10">
        <f t="shared" si="40"/>
        <v>6.9683010479999998</v>
      </c>
      <c r="H112" s="10">
        <f t="shared" si="40"/>
        <v>6.0972634799999996</v>
      </c>
      <c r="I112" s="10">
        <f t="shared" si="40"/>
        <v>5.2262259120000003</v>
      </c>
      <c r="J112" s="10">
        <f t="shared" si="40"/>
        <v>4.3551883440000001</v>
      </c>
      <c r="K112" s="10">
        <f t="shared" si="40"/>
        <v>3.4841507759999999</v>
      </c>
      <c r="L112" s="10">
        <f t="shared" si="40"/>
        <v>2.6131132080000001</v>
      </c>
      <c r="M112" s="10">
        <f t="shared" si="40"/>
        <v>1.7420756399999999</v>
      </c>
    </row>
    <row r="113" spans="1:35" outlineLevel="3" collapsed="1" x14ac:dyDescent="0.25">
      <c r="A113" s="4" t="s">
        <v>3</v>
      </c>
      <c r="B113" s="3">
        <f t="shared" ref="B113:M113" si="41">SUM(B114:B114)</f>
        <v>0</v>
      </c>
      <c r="C113" s="3">
        <f t="shared" si="41"/>
        <v>0</v>
      </c>
      <c r="D113" s="3">
        <f t="shared" si="41"/>
        <v>0</v>
      </c>
      <c r="E113" s="3">
        <f t="shared" si="41"/>
        <v>0</v>
      </c>
      <c r="F113" s="3">
        <f t="shared" si="41"/>
        <v>0</v>
      </c>
      <c r="G113" s="3">
        <f t="shared" si="41"/>
        <v>0</v>
      </c>
      <c r="H113" s="3">
        <f t="shared" si="41"/>
        <v>0</v>
      </c>
      <c r="I113" s="3">
        <f t="shared" si="41"/>
        <v>0</v>
      </c>
      <c r="J113" s="3">
        <f t="shared" si="41"/>
        <v>0</v>
      </c>
      <c r="K113" s="3">
        <f t="shared" si="41"/>
        <v>0</v>
      </c>
      <c r="L113" s="3">
        <f t="shared" si="41"/>
        <v>0</v>
      </c>
      <c r="M113" s="3">
        <f t="shared" si="41"/>
        <v>0</v>
      </c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idden="1" outlineLevel="4" x14ac:dyDescent="0.25">
      <c r="A114" s="5" t="s">
        <v>4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outlineLevel="3" collapsed="1" x14ac:dyDescent="0.25">
      <c r="A115" s="4" t="s">
        <v>5</v>
      </c>
      <c r="B115" s="3">
        <f t="shared" ref="B115:M115" si="42">SUM(B116:B116)</f>
        <v>4.1170391799999996E-3</v>
      </c>
      <c r="C115" s="3">
        <f t="shared" si="42"/>
        <v>0</v>
      </c>
      <c r="D115" s="3">
        <f t="shared" si="42"/>
        <v>0</v>
      </c>
      <c r="E115" s="3">
        <f t="shared" si="42"/>
        <v>0</v>
      </c>
      <c r="F115" s="3">
        <f t="shared" si="42"/>
        <v>0</v>
      </c>
      <c r="G115" s="3">
        <f t="shared" si="42"/>
        <v>0</v>
      </c>
      <c r="H115" s="3">
        <f t="shared" si="42"/>
        <v>0</v>
      </c>
      <c r="I115" s="3">
        <f t="shared" si="42"/>
        <v>0</v>
      </c>
      <c r="J115" s="3">
        <f t="shared" si="42"/>
        <v>0</v>
      </c>
      <c r="K115" s="3">
        <f t="shared" si="42"/>
        <v>0</v>
      </c>
      <c r="L115" s="3">
        <f t="shared" si="42"/>
        <v>0</v>
      </c>
      <c r="M115" s="3">
        <f t="shared" si="42"/>
        <v>0</v>
      </c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idden="1" outlineLevel="4" x14ac:dyDescent="0.25">
      <c r="A116" s="5" t="s">
        <v>4</v>
      </c>
      <c r="B116" s="3">
        <v>4.1170391799999996E-3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outlineLevel="3" collapsed="1" x14ac:dyDescent="0.25">
      <c r="A117" s="4" t="s">
        <v>6</v>
      </c>
      <c r="B117" s="3">
        <f t="shared" ref="B117:M117" si="43">SUM(B118:B120)</f>
        <v>11.983688365600001</v>
      </c>
      <c r="C117" s="3">
        <f t="shared" si="43"/>
        <v>10.53525132</v>
      </c>
      <c r="D117" s="3">
        <f t="shared" si="43"/>
        <v>9.5814137519999996</v>
      </c>
      <c r="E117" s="3">
        <f t="shared" si="43"/>
        <v>8.7103761839999994</v>
      </c>
      <c r="F117" s="3">
        <f t="shared" si="43"/>
        <v>7.839338616</v>
      </c>
      <c r="G117" s="3">
        <f t="shared" si="43"/>
        <v>6.9683010479999998</v>
      </c>
      <c r="H117" s="3">
        <f t="shared" si="43"/>
        <v>6.0972634799999996</v>
      </c>
      <c r="I117" s="3">
        <f t="shared" si="43"/>
        <v>5.2262259120000003</v>
      </c>
      <c r="J117" s="3">
        <f t="shared" si="43"/>
        <v>4.3551883440000001</v>
      </c>
      <c r="K117" s="3">
        <f t="shared" si="43"/>
        <v>3.4841507759999999</v>
      </c>
      <c r="L117" s="3">
        <f t="shared" si="43"/>
        <v>2.6131132080000001</v>
      </c>
      <c r="M117" s="3">
        <f t="shared" si="43"/>
        <v>1.7420756399999999</v>
      </c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hidden="1" outlineLevel="4" x14ac:dyDescent="0.25">
      <c r="A118" s="5" t="s">
        <v>7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idden="1" outlineLevel="4" x14ac:dyDescent="0.25">
      <c r="A119" s="5" t="s">
        <v>4</v>
      </c>
      <c r="B119" s="3">
        <v>11.983688365600001</v>
      </c>
      <c r="C119" s="3">
        <v>10.53525132</v>
      </c>
      <c r="D119" s="3">
        <v>9.5814137519999996</v>
      </c>
      <c r="E119" s="3">
        <v>8.7103761839999994</v>
      </c>
      <c r="F119" s="3">
        <v>7.839338616</v>
      </c>
      <c r="G119" s="3">
        <v>6.9683010479999998</v>
      </c>
      <c r="H119" s="3">
        <v>6.0972634799999996</v>
      </c>
      <c r="I119" s="3">
        <v>5.2262259120000003</v>
      </c>
      <c r="J119" s="3">
        <v>4.3551883440000001</v>
      </c>
      <c r="K119" s="3">
        <v>3.4841507759999999</v>
      </c>
      <c r="L119" s="3">
        <v>2.6131132080000001</v>
      </c>
      <c r="M119" s="3">
        <v>1.7420756399999999</v>
      </c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idden="1" outlineLevel="4" x14ac:dyDescent="0.25">
      <c r="A120" s="5" t="s">
        <v>8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s="7" customFormat="1" outlineLevel="2" x14ac:dyDescent="0.25">
      <c r="A121" s="17" t="s">
        <v>9</v>
      </c>
      <c r="B121" s="10">
        <f t="shared" ref="B121:M121" si="44">B122+B124</f>
        <v>19.069996522979999</v>
      </c>
      <c r="C121" s="10">
        <f t="shared" si="44"/>
        <v>13.897743999999999</v>
      </c>
      <c r="D121" s="10">
        <f t="shared" si="44"/>
        <v>12.097744</v>
      </c>
      <c r="E121" s="10">
        <f t="shared" si="44"/>
        <v>12.097744</v>
      </c>
      <c r="F121" s="10">
        <f t="shared" si="44"/>
        <v>12.097744</v>
      </c>
      <c r="G121" s="10">
        <f t="shared" si="44"/>
        <v>12.097744</v>
      </c>
      <c r="H121" s="10">
        <f t="shared" si="44"/>
        <v>12.097744</v>
      </c>
      <c r="I121" s="10">
        <f t="shared" si="44"/>
        <v>12.097744</v>
      </c>
      <c r="J121" s="10">
        <f t="shared" si="44"/>
        <v>12.097744</v>
      </c>
      <c r="K121" s="10">
        <f t="shared" si="44"/>
        <v>12.097744</v>
      </c>
      <c r="L121" s="10">
        <f t="shared" si="44"/>
        <v>12.097744</v>
      </c>
      <c r="M121" s="10">
        <f t="shared" si="44"/>
        <v>12.097744</v>
      </c>
    </row>
    <row r="122" spans="1:35" outlineLevel="3" collapsed="1" x14ac:dyDescent="0.25">
      <c r="A122" s="4" t="s">
        <v>5</v>
      </c>
      <c r="B122" s="3">
        <f t="shared" ref="B122:M122" si="45">SUM(B123:B123)</f>
        <v>0.13225252298000001</v>
      </c>
      <c r="C122" s="3">
        <f t="shared" si="45"/>
        <v>0</v>
      </c>
      <c r="D122" s="3">
        <f t="shared" si="45"/>
        <v>0</v>
      </c>
      <c r="E122" s="3">
        <f t="shared" si="45"/>
        <v>0</v>
      </c>
      <c r="F122" s="3">
        <f t="shared" si="45"/>
        <v>0</v>
      </c>
      <c r="G122" s="3">
        <f t="shared" si="45"/>
        <v>0</v>
      </c>
      <c r="H122" s="3">
        <f t="shared" si="45"/>
        <v>0</v>
      </c>
      <c r="I122" s="3">
        <f t="shared" si="45"/>
        <v>0</v>
      </c>
      <c r="J122" s="3">
        <f t="shared" si="45"/>
        <v>0</v>
      </c>
      <c r="K122" s="3">
        <f t="shared" si="45"/>
        <v>0</v>
      </c>
      <c r="L122" s="3">
        <f t="shared" si="45"/>
        <v>0</v>
      </c>
      <c r="M122" s="3">
        <f t="shared" si="45"/>
        <v>0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idden="1" outlineLevel="4" x14ac:dyDescent="0.25">
      <c r="A123" s="5" t="s">
        <v>4</v>
      </c>
      <c r="B123" s="3">
        <v>0.13225252298000001</v>
      </c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outlineLevel="3" collapsed="1" x14ac:dyDescent="0.25">
      <c r="A124" s="4" t="s">
        <v>6</v>
      </c>
      <c r="B124" s="3">
        <f t="shared" ref="B124:M124" si="46">SUM(B125:B127)</f>
        <v>18.937743999999999</v>
      </c>
      <c r="C124" s="3">
        <f t="shared" si="46"/>
        <v>13.897743999999999</v>
      </c>
      <c r="D124" s="3">
        <f t="shared" si="46"/>
        <v>12.097744</v>
      </c>
      <c r="E124" s="3">
        <f t="shared" si="46"/>
        <v>12.097744</v>
      </c>
      <c r="F124" s="3">
        <f t="shared" si="46"/>
        <v>12.097744</v>
      </c>
      <c r="G124" s="3">
        <f t="shared" si="46"/>
        <v>12.097744</v>
      </c>
      <c r="H124" s="3">
        <f t="shared" si="46"/>
        <v>12.097744</v>
      </c>
      <c r="I124" s="3">
        <f t="shared" si="46"/>
        <v>12.097744</v>
      </c>
      <c r="J124" s="3">
        <f t="shared" si="46"/>
        <v>12.097744</v>
      </c>
      <c r="K124" s="3">
        <f t="shared" si="46"/>
        <v>12.097744</v>
      </c>
      <c r="L124" s="3">
        <f t="shared" si="46"/>
        <v>12.097744</v>
      </c>
      <c r="M124" s="3">
        <f t="shared" si="46"/>
        <v>12.097744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</row>
    <row r="125" spans="1:35" hidden="1" outlineLevel="4" x14ac:dyDescent="0.25">
      <c r="A125" s="5" t="s">
        <v>7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idden="1" outlineLevel="4" x14ac:dyDescent="0.25">
      <c r="A126" s="5" t="s">
        <v>4</v>
      </c>
      <c r="B126" s="3">
        <v>18.937743999999999</v>
      </c>
      <c r="C126" s="3">
        <v>13.897743999999999</v>
      </c>
      <c r="D126" s="3">
        <v>12.097744</v>
      </c>
      <c r="E126" s="3">
        <v>12.097744</v>
      </c>
      <c r="F126" s="3">
        <v>12.097744</v>
      </c>
      <c r="G126" s="3">
        <v>12.097744</v>
      </c>
      <c r="H126" s="3">
        <v>12.097744</v>
      </c>
      <c r="I126" s="3">
        <v>12.097744</v>
      </c>
      <c r="J126" s="3">
        <v>12.097744</v>
      </c>
      <c r="K126" s="3">
        <v>12.097744</v>
      </c>
      <c r="L126" s="3">
        <v>12.097744</v>
      </c>
      <c r="M126" s="3">
        <v>12.097744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idden="1" outlineLevel="4" x14ac:dyDescent="0.25">
      <c r="A127" s="5" t="s">
        <v>8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s="7" customFormat="1" outlineLevel="1" x14ac:dyDescent="0.25">
      <c r="A128" s="15" t="s">
        <v>10</v>
      </c>
      <c r="B128" s="16">
        <f t="shared" ref="B128:M128" si="47">B129+B146</f>
        <v>52.558253391470004</v>
      </c>
      <c r="C128" s="16">
        <f t="shared" si="47"/>
        <v>10.955297792949999</v>
      </c>
      <c r="D128" s="16">
        <f t="shared" si="47"/>
        <v>9.1558374579499997</v>
      </c>
      <c r="E128" s="16">
        <f t="shared" si="47"/>
        <v>8.4697551151900008</v>
      </c>
      <c r="F128" s="16">
        <f t="shared" si="47"/>
        <v>6.8594210970000002</v>
      </c>
      <c r="G128" s="16">
        <f t="shared" si="47"/>
        <v>6.2889193081000005</v>
      </c>
      <c r="H128" s="16">
        <f t="shared" si="47"/>
        <v>4.1678735140500001</v>
      </c>
      <c r="I128" s="16">
        <f t="shared" si="47"/>
        <v>3.3884284264700004</v>
      </c>
      <c r="J128" s="16">
        <f t="shared" si="47"/>
        <v>3.005159285</v>
      </c>
      <c r="K128" s="16">
        <f t="shared" si="47"/>
        <v>2.9384077730200002</v>
      </c>
      <c r="L128" s="16">
        <f t="shared" si="47"/>
        <v>2.8995108107600003</v>
      </c>
      <c r="M128" s="16">
        <f t="shared" si="47"/>
        <v>2.2980854294599999</v>
      </c>
    </row>
    <row r="129" spans="1:35" s="7" customFormat="1" outlineLevel="2" x14ac:dyDescent="0.25">
      <c r="A129" s="17" t="s">
        <v>2</v>
      </c>
      <c r="B129" s="10">
        <f t="shared" ref="B129:M129" si="48">B130+B135+B138+B142</f>
        <v>3.14663308059</v>
      </c>
      <c r="C129" s="10">
        <f t="shared" si="48"/>
        <v>2.6240051742300001</v>
      </c>
      <c r="D129" s="10">
        <f t="shared" si="48"/>
        <v>2.2886666467000003</v>
      </c>
      <c r="E129" s="10">
        <f t="shared" si="48"/>
        <v>2.15227836642</v>
      </c>
      <c r="F129" s="10">
        <f t="shared" si="48"/>
        <v>2.0643648011</v>
      </c>
      <c r="G129" s="10">
        <f t="shared" si="48"/>
        <v>2.0166130124300001</v>
      </c>
      <c r="H129" s="10">
        <f t="shared" si="48"/>
        <v>0.31967722414999999</v>
      </c>
      <c r="I129" s="10">
        <f t="shared" si="48"/>
        <v>0.29073283168000003</v>
      </c>
      <c r="J129" s="10">
        <f t="shared" si="48"/>
        <v>0.26164705766000002</v>
      </c>
      <c r="K129" s="10">
        <f t="shared" si="48"/>
        <v>0.23430381438000003</v>
      </c>
      <c r="L129" s="10">
        <f t="shared" si="48"/>
        <v>0.20677528134000001</v>
      </c>
      <c r="M129" s="10">
        <f t="shared" si="48"/>
        <v>0.17963464173999999</v>
      </c>
    </row>
    <row r="130" spans="1:35" outlineLevel="3" collapsed="1" x14ac:dyDescent="0.25">
      <c r="A130" s="4" t="s">
        <v>3</v>
      </c>
      <c r="B130" s="3">
        <f t="shared" ref="B130:M130" si="49">SUM(B131:B134)</f>
        <v>8.235000009E-2</v>
      </c>
      <c r="C130" s="3">
        <f t="shared" si="49"/>
        <v>8.235000009E-2</v>
      </c>
      <c r="D130" s="3">
        <f t="shared" si="49"/>
        <v>8.235000009E-2</v>
      </c>
      <c r="E130" s="3">
        <f t="shared" si="49"/>
        <v>8.235000009E-2</v>
      </c>
      <c r="F130" s="3">
        <f t="shared" si="49"/>
        <v>8.235000009E-2</v>
      </c>
      <c r="G130" s="3">
        <f t="shared" si="49"/>
        <v>8.235000009E-2</v>
      </c>
      <c r="H130" s="3">
        <f t="shared" si="49"/>
        <v>8.2050000090000005E-2</v>
      </c>
      <c r="I130" s="3">
        <f t="shared" si="49"/>
        <v>8.2050000090000005E-2</v>
      </c>
      <c r="J130" s="3">
        <f t="shared" si="49"/>
        <v>8.2050000090000005E-2</v>
      </c>
      <c r="K130" s="3">
        <f t="shared" si="49"/>
        <v>8.2050000090000005E-2</v>
      </c>
      <c r="L130" s="3">
        <f t="shared" si="49"/>
        <v>8.2050000090000005E-2</v>
      </c>
      <c r="M130" s="3">
        <f t="shared" si="49"/>
        <v>8.2050000090000005E-2</v>
      </c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idden="1" outlineLevel="4" x14ac:dyDescent="0.25">
      <c r="A131" s="5" t="s">
        <v>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1:35" hidden="1" outlineLevel="4" x14ac:dyDescent="0.25">
      <c r="A132" s="5" t="s">
        <v>11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idden="1" outlineLevel="4" x14ac:dyDescent="0.25">
      <c r="A133" s="5" t="s">
        <v>4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idden="1" outlineLevel="4" x14ac:dyDescent="0.25">
      <c r="A134" s="5" t="s">
        <v>8</v>
      </c>
      <c r="B134" s="3">
        <v>8.235000009E-2</v>
      </c>
      <c r="C134" s="3">
        <v>8.235000009E-2</v>
      </c>
      <c r="D134" s="3">
        <v>8.235000009E-2</v>
      </c>
      <c r="E134" s="3">
        <v>8.235000009E-2</v>
      </c>
      <c r="F134" s="3">
        <v>8.235000009E-2</v>
      </c>
      <c r="G134" s="3">
        <v>8.235000009E-2</v>
      </c>
      <c r="H134" s="3">
        <v>8.2050000090000005E-2</v>
      </c>
      <c r="I134" s="3">
        <v>8.2050000090000005E-2</v>
      </c>
      <c r="J134" s="3">
        <v>8.2050000090000005E-2</v>
      </c>
      <c r="K134" s="3">
        <v>8.2050000090000005E-2</v>
      </c>
      <c r="L134" s="3">
        <v>8.2050000090000005E-2</v>
      </c>
      <c r="M134" s="3">
        <v>8.2050000090000005E-2</v>
      </c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outlineLevel="3" collapsed="1" x14ac:dyDescent="0.25">
      <c r="A135" s="4" t="s">
        <v>12</v>
      </c>
      <c r="B135" s="3">
        <f t="shared" ref="B135:M135" si="50">SUM(B136:B137)</f>
        <v>0</v>
      </c>
      <c r="C135" s="3">
        <f t="shared" si="50"/>
        <v>0</v>
      </c>
      <c r="D135" s="3">
        <f t="shared" si="50"/>
        <v>0</v>
      </c>
      <c r="E135" s="3">
        <f t="shared" si="50"/>
        <v>0</v>
      </c>
      <c r="F135" s="3">
        <f t="shared" si="50"/>
        <v>0</v>
      </c>
      <c r="G135" s="3">
        <f t="shared" si="50"/>
        <v>0</v>
      </c>
      <c r="H135" s="3">
        <f t="shared" si="50"/>
        <v>0</v>
      </c>
      <c r="I135" s="3">
        <f t="shared" si="50"/>
        <v>0</v>
      </c>
      <c r="J135" s="3">
        <f t="shared" si="50"/>
        <v>0</v>
      </c>
      <c r="K135" s="3">
        <f t="shared" si="50"/>
        <v>0</v>
      </c>
      <c r="L135" s="3">
        <f t="shared" si="50"/>
        <v>0</v>
      </c>
      <c r="M135" s="3">
        <f t="shared" si="50"/>
        <v>0</v>
      </c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idden="1" outlineLevel="4" x14ac:dyDescent="0.25">
      <c r="A136" s="5" t="s">
        <v>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idden="1" outlineLevel="4" x14ac:dyDescent="0.25">
      <c r="A137" s="5" t="s">
        <v>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outlineLevel="3" collapsed="1" x14ac:dyDescent="0.25">
      <c r="A138" s="4" t="s">
        <v>13</v>
      </c>
      <c r="B138" s="3">
        <f t="shared" ref="B138:M138" si="51">SUM(B139:B141)</f>
        <v>1.6138669830000001E-2</v>
      </c>
      <c r="C138" s="3">
        <f t="shared" si="51"/>
        <v>1.37119958E-2</v>
      </c>
      <c r="D138" s="3">
        <f t="shared" si="51"/>
        <v>1.280999016E-2</v>
      </c>
      <c r="E138" s="3">
        <f t="shared" si="51"/>
        <v>1.192335278E-2</v>
      </c>
      <c r="F138" s="3">
        <f t="shared" si="51"/>
        <v>1.1036715549999999E-2</v>
      </c>
      <c r="G138" s="3">
        <f t="shared" si="51"/>
        <v>1.0161783299999999E-2</v>
      </c>
      <c r="H138" s="3">
        <f t="shared" si="51"/>
        <v>9.2634755699999988E-3</v>
      </c>
      <c r="I138" s="3">
        <f t="shared" si="51"/>
        <v>8.3768374E-3</v>
      </c>
      <c r="J138" s="3">
        <f t="shared" si="51"/>
        <v>7.4901995999999997E-3</v>
      </c>
      <c r="K138" s="3">
        <f t="shared" si="51"/>
        <v>6.6115739400000005E-3</v>
      </c>
      <c r="L138" s="3">
        <f t="shared" si="51"/>
        <v>5.7169236199999997E-3</v>
      </c>
      <c r="M138" s="3">
        <f t="shared" si="51"/>
        <v>4.8303214600000002E-3</v>
      </c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</row>
    <row r="139" spans="1:35" hidden="1" outlineLevel="4" x14ac:dyDescent="0.25">
      <c r="A139" s="5" t="s">
        <v>7</v>
      </c>
      <c r="B139" s="3">
        <v>1.2431472480000001E-2</v>
      </c>
      <c r="C139" s="3">
        <v>1.1660789519999999E-2</v>
      </c>
      <c r="D139" s="3">
        <v>1.0870726319999999E-2</v>
      </c>
      <c r="E139" s="3">
        <v>1.009035432E-2</v>
      </c>
      <c r="F139" s="3">
        <v>9.3099815999999995E-3</v>
      </c>
      <c r="G139" s="3">
        <v>8.5368020399999994E-3</v>
      </c>
      <c r="H139" s="3">
        <v>7.7492717999999997E-3</v>
      </c>
      <c r="I139" s="3">
        <v>6.96889872E-3</v>
      </c>
      <c r="J139" s="3">
        <v>6.1885259999999997E-3</v>
      </c>
      <c r="K139" s="3">
        <v>5.4128174400000003E-3</v>
      </c>
      <c r="L139" s="3">
        <v>4.6277801999999998E-3</v>
      </c>
      <c r="M139" s="3">
        <v>3.8474431199999998E-3</v>
      </c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idden="1" outlineLevel="4" x14ac:dyDescent="0.25">
      <c r="A140" s="5" t="s">
        <v>11</v>
      </c>
      <c r="B140" s="3">
        <v>3.7071973500000001E-3</v>
      </c>
      <c r="C140" s="3">
        <v>2.05120628E-3</v>
      </c>
      <c r="D140" s="3">
        <v>1.93926384E-3</v>
      </c>
      <c r="E140" s="3">
        <v>1.8329984600000001E-3</v>
      </c>
      <c r="F140" s="3">
        <v>1.7267339499999999E-3</v>
      </c>
      <c r="G140" s="3">
        <v>1.62498126E-3</v>
      </c>
      <c r="H140" s="3">
        <v>1.5142037699999999E-3</v>
      </c>
      <c r="I140" s="3">
        <v>1.40793868E-3</v>
      </c>
      <c r="J140" s="3">
        <v>1.3016735999999999E-3</v>
      </c>
      <c r="K140" s="3">
        <v>1.1987565E-3</v>
      </c>
      <c r="L140" s="3">
        <v>1.0891434199999999E-3</v>
      </c>
      <c r="M140" s="3">
        <v>9.8287833999999991E-4</v>
      </c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idden="1" outlineLevel="4" x14ac:dyDescent="0.25">
      <c r="A141" s="5" t="s">
        <v>8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outlineLevel="3" collapsed="1" x14ac:dyDescent="0.25">
      <c r="A142" s="4" t="s">
        <v>14</v>
      </c>
      <c r="B142" s="3">
        <f t="shared" ref="B142:M142" si="52">SUM(B143:B145)</f>
        <v>3.04814441067</v>
      </c>
      <c r="C142" s="3">
        <f t="shared" si="52"/>
        <v>2.5279431783400002</v>
      </c>
      <c r="D142" s="3">
        <f t="shared" si="52"/>
        <v>2.1935066564500003</v>
      </c>
      <c r="E142" s="3">
        <f t="shared" si="52"/>
        <v>2.0580050135499999</v>
      </c>
      <c r="F142" s="3">
        <f t="shared" si="52"/>
        <v>1.9709780854600001</v>
      </c>
      <c r="G142" s="3">
        <f t="shared" si="52"/>
        <v>1.9241012290399999</v>
      </c>
      <c r="H142" s="3">
        <f t="shared" si="52"/>
        <v>0.22836374849000002</v>
      </c>
      <c r="I142" s="3">
        <f t="shared" si="52"/>
        <v>0.20030599419</v>
      </c>
      <c r="J142" s="3">
        <f t="shared" si="52"/>
        <v>0.17210685797</v>
      </c>
      <c r="K142" s="3">
        <f t="shared" si="52"/>
        <v>0.14564224035000001</v>
      </c>
      <c r="L142" s="3">
        <f t="shared" si="52"/>
        <v>0.11900835763000001</v>
      </c>
      <c r="M142" s="3">
        <f t="shared" si="52"/>
        <v>9.2754320190000003E-2</v>
      </c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idden="1" outlineLevel="4" x14ac:dyDescent="0.25">
      <c r="A143" s="5" t="s">
        <v>7</v>
      </c>
      <c r="B143" s="3">
        <v>0.66001097727000002</v>
      </c>
      <c r="C143" s="3">
        <v>0.24508100612</v>
      </c>
      <c r="D143" s="3">
        <v>3.766601017E-2</v>
      </c>
      <c r="E143" s="3">
        <v>1.5907003199999999E-2</v>
      </c>
      <c r="F143" s="3">
        <v>1.22176638E-2</v>
      </c>
      <c r="G143" s="3">
        <v>7.9709392800000004E-3</v>
      </c>
      <c r="H143" s="3">
        <v>4.3392405599999998E-3</v>
      </c>
      <c r="I143" s="3">
        <v>2.5355242800000001E-3</v>
      </c>
      <c r="J143" s="3">
        <v>5.9042519999999996E-4</v>
      </c>
      <c r="K143" s="3"/>
      <c r="L143" s="3"/>
      <c r="M143" s="3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idden="1" outlineLevel="4" x14ac:dyDescent="0.25">
      <c r="A144" s="5" t="s">
        <v>8</v>
      </c>
      <c r="B144" s="3">
        <v>0.73033343173999998</v>
      </c>
      <c r="C144" s="3">
        <v>0.62220795960999997</v>
      </c>
      <c r="D144" s="3">
        <v>0.50089485558000002</v>
      </c>
      <c r="E144" s="3">
        <v>0.38429800869000003</v>
      </c>
      <c r="F144" s="3">
        <v>0.30096042000000001</v>
      </c>
      <c r="G144" s="3">
        <v>0.25547607714999998</v>
      </c>
      <c r="H144" s="3">
        <v>0.22402450793000001</v>
      </c>
      <c r="I144" s="3">
        <v>0.19777046991</v>
      </c>
      <c r="J144" s="3">
        <v>0.17151643277</v>
      </c>
      <c r="K144" s="3">
        <v>0.14564224035000001</v>
      </c>
      <c r="L144" s="3">
        <v>0.11900835763000001</v>
      </c>
      <c r="M144" s="3">
        <v>9.2754320190000003E-2</v>
      </c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5" hidden="1" outlineLevel="4" x14ac:dyDescent="0.25">
      <c r="A145" s="5" t="s">
        <v>15</v>
      </c>
      <c r="B145" s="3">
        <v>1.6578000016600001</v>
      </c>
      <c r="C145" s="3">
        <v>1.6606542126099999</v>
      </c>
      <c r="D145" s="3">
        <v>1.6549457907</v>
      </c>
      <c r="E145" s="3">
        <v>1.6578000016600001</v>
      </c>
      <c r="F145" s="3">
        <v>1.6578000016600001</v>
      </c>
      <c r="G145" s="3">
        <v>1.6606542126099999</v>
      </c>
      <c r="H145" s="3"/>
      <c r="I145" s="3"/>
      <c r="J145" s="3"/>
      <c r="K145" s="3"/>
      <c r="L145" s="3"/>
      <c r="M145" s="3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</row>
    <row r="146" spans="1:35" s="7" customFormat="1" outlineLevel="2" x14ac:dyDescent="0.25">
      <c r="A146" s="17" t="s">
        <v>9</v>
      </c>
      <c r="B146" s="10">
        <f t="shared" ref="B146:M146" si="53">B147+B150+B155</f>
        <v>49.411620310880004</v>
      </c>
      <c r="C146" s="10">
        <f t="shared" si="53"/>
        <v>8.3312926187199992</v>
      </c>
      <c r="D146" s="10">
        <f t="shared" si="53"/>
        <v>6.8671708112500003</v>
      </c>
      <c r="E146" s="10">
        <f t="shared" si="53"/>
        <v>6.3174767487699999</v>
      </c>
      <c r="F146" s="10">
        <f t="shared" si="53"/>
        <v>4.7950562959000003</v>
      </c>
      <c r="G146" s="10">
        <f t="shared" si="53"/>
        <v>4.27230629567</v>
      </c>
      <c r="H146" s="10">
        <f t="shared" si="53"/>
        <v>3.8481962899000002</v>
      </c>
      <c r="I146" s="10">
        <f t="shared" si="53"/>
        <v>3.0976955947900002</v>
      </c>
      <c r="J146" s="10">
        <f t="shared" si="53"/>
        <v>2.7435122273400001</v>
      </c>
      <c r="K146" s="10">
        <f t="shared" si="53"/>
        <v>2.7041039586400002</v>
      </c>
      <c r="L146" s="10">
        <f t="shared" si="53"/>
        <v>2.6927355294200002</v>
      </c>
      <c r="M146" s="10">
        <f t="shared" si="53"/>
        <v>2.1184507877200001</v>
      </c>
    </row>
    <row r="147" spans="1:35" outlineLevel="3" collapsed="1" x14ac:dyDescent="0.25">
      <c r="A147" s="4" t="s">
        <v>12</v>
      </c>
      <c r="B147" s="3">
        <f t="shared" ref="B147:M147" si="54">SUM(B148:B149)</f>
        <v>0</v>
      </c>
      <c r="C147" s="3">
        <f t="shared" si="54"/>
        <v>0</v>
      </c>
      <c r="D147" s="3">
        <f t="shared" si="54"/>
        <v>0</v>
      </c>
      <c r="E147" s="3">
        <f t="shared" si="54"/>
        <v>0</v>
      </c>
      <c r="F147" s="3">
        <f t="shared" si="54"/>
        <v>0</v>
      </c>
      <c r="G147" s="3">
        <f t="shared" si="54"/>
        <v>0</v>
      </c>
      <c r="H147" s="3">
        <f t="shared" si="54"/>
        <v>0</v>
      </c>
      <c r="I147" s="3">
        <f t="shared" si="54"/>
        <v>0</v>
      </c>
      <c r="J147" s="3">
        <f t="shared" si="54"/>
        <v>0</v>
      </c>
      <c r="K147" s="3">
        <f t="shared" si="54"/>
        <v>0</v>
      </c>
      <c r="L147" s="3">
        <f t="shared" si="54"/>
        <v>0</v>
      </c>
      <c r="M147" s="3">
        <f t="shared" si="54"/>
        <v>0</v>
      </c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35" hidden="1" outlineLevel="4" x14ac:dyDescent="0.25">
      <c r="A148" s="5" t="s">
        <v>7</v>
      </c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idden="1" outlineLevel="4" x14ac:dyDescent="0.25">
      <c r="A149" s="5" t="s">
        <v>8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outlineLevel="3" collapsed="1" x14ac:dyDescent="0.25">
      <c r="A150" s="4" t="s">
        <v>13</v>
      </c>
      <c r="B150" s="3">
        <f t="shared" ref="B150:M150" si="55">SUM(B151:B154)</f>
        <v>2.2549445068299998</v>
      </c>
      <c r="C150" s="3">
        <f t="shared" si="55"/>
        <v>1.3865542339600001</v>
      </c>
      <c r="D150" s="3">
        <f t="shared" si="55"/>
        <v>1.3865542339600001</v>
      </c>
      <c r="E150" s="3">
        <f t="shared" si="55"/>
        <v>1.3865542339600001</v>
      </c>
      <c r="F150" s="3">
        <f t="shared" si="55"/>
        <v>1.3865542339600001</v>
      </c>
      <c r="G150" s="3">
        <f t="shared" si="55"/>
        <v>1.3865542339600001</v>
      </c>
      <c r="H150" s="3">
        <f t="shared" si="55"/>
        <v>1.3865542339600001</v>
      </c>
      <c r="I150" s="3">
        <f t="shared" si="55"/>
        <v>1.3865542339600001</v>
      </c>
      <c r="J150" s="3">
        <f t="shared" si="55"/>
        <v>1.3865542346800002</v>
      </c>
      <c r="K150" s="3">
        <f t="shared" si="55"/>
        <v>1.3865542346800002</v>
      </c>
      <c r="L150" s="3">
        <f t="shared" si="55"/>
        <v>1.3865542346800002</v>
      </c>
      <c r="M150" s="3">
        <f t="shared" si="55"/>
        <v>1.3865542354</v>
      </c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idden="1" outlineLevel="4" x14ac:dyDescent="0.25">
      <c r="A151" s="5" t="s">
        <v>7</v>
      </c>
      <c r="B151" s="3">
        <v>0.32390365207999999</v>
      </c>
      <c r="C151" s="3">
        <v>0.32390365207999999</v>
      </c>
      <c r="D151" s="3">
        <v>0.32390365207999999</v>
      </c>
      <c r="E151" s="3">
        <v>0.32390365207999999</v>
      </c>
      <c r="F151" s="3">
        <v>0.32390365207999999</v>
      </c>
      <c r="G151" s="3">
        <v>0.32390365207999999</v>
      </c>
      <c r="H151" s="3">
        <v>0.32390365207999999</v>
      </c>
      <c r="I151" s="3">
        <v>0.32390365207999999</v>
      </c>
      <c r="J151" s="3">
        <v>0.3239036528</v>
      </c>
      <c r="K151" s="3">
        <v>0.3239036528</v>
      </c>
      <c r="L151" s="3">
        <v>0.3239036528</v>
      </c>
      <c r="M151" s="3">
        <v>0.32390365352</v>
      </c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idden="1" outlineLevel="4" x14ac:dyDescent="0.25">
      <c r="A152" s="5" t="s">
        <v>18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1:35" hidden="1" outlineLevel="4" x14ac:dyDescent="0.25">
      <c r="A153" s="5" t="s">
        <v>11</v>
      </c>
      <c r="B153" s="3">
        <v>1.93104085475</v>
      </c>
      <c r="C153" s="3">
        <v>1.0626505818800001</v>
      </c>
      <c r="D153" s="3">
        <v>1.0626505818800001</v>
      </c>
      <c r="E153" s="3">
        <v>1.0626505818800001</v>
      </c>
      <c r="F153" s="3">
        <v>1.0626505818800001</v>
      </c>
      <c r="G153" s="3">
        <v>1.0626505818800001</v>
      </c>
      <c r="H153" s="3">
        <v>1.0626505818800001</v>
      </c>
      <c r="I153" s="3">
        <v>1.0626505818800001</v>
      </c>
      <c r="J153" s="3">
        <v>1.0626505818800001</v>
      </c>
      <c r="K153" s="3">
        <v>1.0626505818800001</v>
      </c>
      <c r="L153" s="3">
        <v>1.0626505818800001</v>
      </c>
      <c r="M153" s="3">
        <v>1.0626505818800001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35" hidden="1" outlineLevel="4" x14ac:dyDescent="0.25">
      <c r="A154" s="5" t="s">
        <v>8</v>
      </c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35" outlineLevel="3" collapsed="1" x14ac:dyDescent="0.25">
      <c r="A155" s="4" t="s">
        <v>14</v>
      </c>
      <c r="B155" s="3">
        <f t="shared" ref="B155:M155" si="56">SUM(B156:B158)</f>
        <v>47.156675804050003</v>
      </c>
      <c r="C155" s="3">
        <f t="shared" si="56"/>
        <v>6.9447383847599999</v>
      </c>
      <c r="D155" s="3">
        <f t="shared" si="56"/>
        <v>5.4806165772900002</v>
      </c>
      <c r="E155" s="3">
        <f t="shared" si="56"/>
        <v>4.9309225148099998</v>
      </c>
      <c r="F155" s="3">
        <f t="shared" si="56"/>
        <v>3.4085020619400002</v>
      </c>
      <c r="G155" s="3">
        <f t="shared" si="56"/>
        <v>2.8857520617099999</v>
      </c>
      <c r="H155" s="3">
        <f t="shared" si="56"/>
        <v>2.4616420559400001</v>
      </c>
      <c r="I155" s="3">
        <f t="shared" si="56"/>
        <v>1.7111413608300001</v>
      </c>
      <c r="J155" s="3">
        <f t="shared" si="56"/>
        <v>1.3569579926599999</v>
      </c>
      <c r="K155" s="3">
        <f t="shared" si="56"/>
        <v>1.31754972396</v>
      </c>
      <c r="L155" s="3">
        <f t="shared" si="56"/>
        <v>1.30618129474</v>
      </c>
      <c r="M155" s="3">
        <f t="shared" si="56"/>
        <v>0.73189655231999995</v>
      </c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35" hidden="1" outlineLevel="4" x14ac:dyDescent="0.25">
      <c r="A156" s="5" t="s">
        <v>7</v>
      </c>
      <c r="B156" s="3">
        <v>43.301077220990003</v>
      </c>
      <c r="C156" s="3">
        <v>3.0891398017</v>
      </c>
      <c r="D156" s="3">
        <v>1.82793979444</v>
      </c>
      <c r="E156" s="3">
        <v>1.8279397948</v>
      </c>
      <c r="F156" s="3">
        <v>1.7118997944400001</v>
      </c>
      <c r="G156" s="3">
        <v>1.6726597943999999</v>
      </c>
      <c r="H156" s="3">
        <v>1.4194597885</v>
      </c>
      <c r="I156" s="3">
        <v>0.66895909339000004</v>
      </c>
      <c r="J156" s="3">
        <v>0.62506144034</v>
      </c>
      <c r="K156" s="3">
        <v>0.58565317163999997</v>
      </c>
      <c r="L156" s="3">
        <v>0.57428474242000005</v>
      </c>
      <c r="M156" s="3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hidden="1" outlineLevel="4" x14ac:dyDescent="0.25">
      <c r="A157" s="5" t="s">
        <v>8</v>
      </c>
      <c r="B157" s="3">
        <v>3.8555985830599999</v>
      </c>
      <c r="C157" s="3">
        <v>3.8555985830599999</v>
      </c>
      <c r="D157" s="3">
        <v>3.65267678285</v>
      </c>
      <c r="E157" s="3">
        <v>3.10298272001</v>
      </c>
      <c r="F157" s="3">
        <v>1.6966022675000001</v>
      </c>
      <c r="G157" s="3">
        <v>1.21309226731</v>
      </c>
      <c r="H157" s="3">
        <v>1.0421822674400001</v>
      </c>
      <c r="I157" s="3">
        <v>1.0421822674400001</v>
      </c>
      <c r="J157" s="3">
        <v>0.73189655231999995</v>
      </c>
      <c r="K157" s="3">
        <v>0.73189655231999995</v>
      </c>
      <c r="L157" s="3">
        <v>0.73189655231999995</v>
      </c>
      <c r="M157" s="3">
        <v>0.73189655231999995</v>
      </c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5" hidden="1" outlineLevel="4" x14ac:dyDescent="0.25">
      <c r="A158" s="5" t="s">
        <v>15</v>
      </c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1:35" x14ac:dyDescent="0.25"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</row>
  </sheetData>
  <mergeCells count="3">
    <mergeCell ref="A53:G53"/>
    <mergeCell ref="A1:K1"/>
    <mergeCell ref="J2:K2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2021-2046</vt:lpstr>
      <vt:lpstr>'2021-2046'!Область_друку</vt:lpstr>
    </vt:vector>
  </TitlesOfParts>
  <Company>Ministry of Finance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Alla Danylchuk</cp:lastModifiedBy>
  <cp:lastPrinted>2021-09-01T09:13:53Z</cp:lastPrinted>
  <dcterms:created xsi:type="dcterms:W3CDTF">2021-08-31T14:17:00Z</dcterms:created>
  <dcterms:modified xsi:type="dcterms:W3CDTF">2021-09-07T09:05:53Z</dcterms:modified>
</cp:coreProperties>
</file>