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yshkova\Desktop\Inna\2021\Сайт\Борг\"/>
    </mc:Choice>
  </mc:AlternateContent>
  <bookViews>
    <workbookView xWindow="0" yWindow="0" windowWidth="13515" windowHeight="9645"/>
  </bookViews>
  <sheets>
    <sheet name="2021-2046" sheetId="2" r:id="rId1"/>
  </sheets>
  <definedNames>
    <definedName name="_xlnm.Print_Area" localSheetId="0">'2021-2046'!$A$1:$M$157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2" l="1"/>
  <c r="L153" i="2"/>
  <c r="K153" i="2"/>
  <c r="J153" i="2"/>
  <c r="I153" i="2"/>
  <c r="H153" i="2"/>
  <c r="G153" i="2"/>
  <c r="F153" i="2"/>
  <c r="E153" i="2"/>
  <c r="D153" i="2"/>
  <c r="C153" i="2"/>
  <c r="B153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5" i="2"/>
  <c r="L145" i="2"/>
  <c r="K145" i="2"/>
  <c r="J145" i="2"/>
  <c r="I145" i="2"/>
  <c r="H145" i="2"/>
  <c r="G145" i="2"/>
  <c r="G144" i="2" s="1"/>
  <c r="F145" i="2"/>
  <c r="E145" i="2"/>
  <c r="D145" i="2"/>
  <c r="C145" i="2"/>
  <c r="B145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1" i="2"/>
  <c r="L111" i="2"/>
  <c r="K111" i="2"/>
  <c r="J111" i="2"/>
  <c r="J110" i="2" s="1"/>
  <c r="I111" i="2"/>
  <c r="H111" i="2"/>
  <c r="G111" i="2"/>
  <c r="F111" i="2"/>
  <c r="E111" i="2"/>
  <c r="D111" i="2"/>
  <c r="C111" i="2"/>
  <c r="B11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3" i="2"/>
  <c r="M92" i="2" s="1"/>
  <c r="L93" i="2"/>
  <c r="K93" i="2"/>
  <c r="K92" i="2" s="1"/>
  <c r="J93" i="2"/>
  <c r="J92" i="2" s="1"/>
  <c r="I93" i="2"/>
  <c r="I92" i="2" s="1"/>
  <c r="H93" i="2"/>
  <c r="G93" i="2"/>
  <c r="G92" i="2" s="1"/>
  <c r="F93" i="2"/>
  <c r="F92" i="2" s="1"/>
  <c r="E93" i="2"/>
  <c r="E92" i="2" s="1"/>
  <c r="D93" i="2"/>
  <c r="C93" i="2"/>
  <c r="C92" i="2" s="1"/>
  <c r="B93" i="2"/>
  <c r="B92" i="2" s="1"/>
  <c r="M88" i="2"/>
  <c r="L88" i="2"/>
  <c r="K88" i="2"/>
  <c r="J88" i="2"/>
  <c r="I88" i="2"/>
  <c r="H88" i="2"/>
  <c r="G88" i="2"/>
  <c r="F88" i="2"/>
  <c r="E88" i="2"/>
  <c r="D88" i="2"/>
  <c r="C88" i="2"/>
  <c r="B88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K76" i="2"/>
  <c r="K75" i="2" s="1"/>
  <c r="J76" i="2"/>
  <c r="J75" i="2" s="1"/>
  <c r="I76" i="2"/>
  <c r="I75" i="2" s="1"/>
  <c r="I74" i="2" s="1"/>
  <c r="H76" i="2"/>
  <c r="H75" i="2" s="1"/>
  <c r="G76" i="2"/>
  <c r="G75" i="2" s="1"/>
  <c r="F76" i="2"/>
  <c r="F75" i="2" s="1"/>
  <c r="E76" i="2"/>
  <c r="D76" i="2"/>
  <c r="D75" i="2" s="1"/>
  <c r="C76" i="2"/>
  <c r="C75" i="2" s="1"/>
  <c r="B76" i="2"/>
  <c r="B75" i="2" s="1"/>
  <c r="M70" i="2"/>
  <c r="L70" i="2"/>
  <c r="K70" i="2"/>
  <c r="J70" i="2"/>
  <c r="I70" i="2"/>
  <c r="H70" i="2"/>
  <c r="G70" i="2"/>
  <c r="F70" i="2"/>
  <c r="E70" i="2"/>
  <c r="D70" i="2"/>
  <c r="C70" i="2"/>
  <c r="B70" i="2"/>
  <c r="M68" i="2"/>
  <c r="L68" i="2"/>
  <c r="L67" i="2" s="1"/>
  <c r="K68" i="2"/>
  <c r="K67" i="2" s="1"/>
  <c r="J68" i="2"/>
  <c r="J67" i="2" s="1"/>
  <c r="I68" i="2"/>
  <c r="I67" i="2" s="1"/>
  <c r="H68" i="2"/>
  <c r="H67" i="2" s="1"/>
  <c r="G68" i="2"/>
  <c r="G67" i="2" s="1"/>
  <c r="F68" i="2"/>
  <c r="E68" i="2"/>
  <c r="E67" i="2" s="1"/>
  <c r="D68" i="2"/>
  <c r="D67" i="2" s="1"/>
  <c r="C68" i="2"/>
  <c r="C67" i="2" s="1"/>
  <c r="B68" i="2"/>
  <c r="B67" i="2" s="1"/>
  <c r="M67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59" i="2"/>
  <c r="L59" i="2"/>
  <c r="K59" i="2"/>
  <c r="K58" i="2" s="1"/>
  <c r="J59" i="2"/>
  <c r="J58" i="2" s="1"/>
  <c r="I59" i="2"/>
  <c r="I58" i="2" s="1"/>
  <c r="H59" i="2"/>
  <c r="G59" i="2"/>
  <c r="G58" i="2" s="1"/>
  <c r="F59" i="2"/>
  <c r="F58" i="2" s="1"/>
  <c r="E59" i="2"/>
  <c r="D59" i="2"/>
  <c r="C59" i="2"/>
  <c r="C58" i="2" s="1"/>
  <c r="B59" i="2"/>
  <c r="B58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I127" i="2" l="1"/>
  <c r="M119" i="2"/>
  <c r="E144" i="2"/>
  <c r="I144" i="2"/>
  <c r="I126" i="2" s="1"/>
  <c r="K144" i="2"/>
  <c r="G40" i="2"/>
  <c r="D127" i="2"/>
  <c r="B144" i="2"/>
  <c r="F144" i="2"/>
  <c r="D144" i="2"/>
  <c r="L144" i="2"/>
  <c r="H127" i="2"/>
  <c r="L127" i="2"/>
  <c r="M110" i="2"/>
  <c r="B110" i="2"/>
  <c r="F110" i="2"/>
  <c r="C119" i="2"/>
  <c r="G119" i="2"/>
  <c r="K119" i="2"/>
  <c r="E119" i="2"/>
  <c r="I119" i="2"/>
  <c r="B127" i="2"/>
  <c r="F127" i="2"/>
  <c r="F126" i="2" s="1"/>
  <c r="C110" i="2"/>
  <c r="K110" i="2"/>
  <c r="E110" i="2"/>
  <c r="M127" i="2"/>
  <c r="C127" i="2"/>
  <c r="G127" i="2"/>
  <c r="G126" i="2" s="1"/>
  <c r="K127" i="2"/>
  <c r="K126" i="2" s="1"/>
  <c r="I40" i="2"/>
  <c r="M144" i="2"/>
  <c r="D119" i="2"/>
  <c r="F119" i="2"/>
  <c r="J127" i="2"/>
  <c r="G110" i="2"/>
  <c r="E23" i="2"/>
  <c r="I23" i="2"/>
  <c r="I110" i="2"/>
  <c r="E127" i="2"/>
  <c r="H144" i="2"/>
  <c r="C144" i="2"/>
  <c r="D92" i="2"/>
  <c r="D74" i="2" s="1"/>
  <c r="L92" i="2"/>
  <c r="L74" i="2" s="1"/>
  <c r="G15" i="2"/>
  <c r="D23" i="2"/>
  <c r="D40" i="2"/>
  <c r="H40" i="2"/>
  <c r="B40" i="2"/>
  <c r="F40" i="2"/>
  <c r="J40" i="2"/>
  <c r="E58" i="2"/>
  <c r="E57" i="2" s="1"/>
  <c r="M58" i="2"/>
  <c r="M57" i="2" s="1"/>
  <c r="C74" i="2"/>
  <c r="G74" i="2"/>
  <c r="K74" i="2"/>
  <c r="D110" i="2"/>
  <c r="H110" i="2"/>
  <c r="L110" i="2"/>
  <c r="J144" i="2"/>
  <c r="F6" i="2"/>
  <c r="J6" i="2"/>
  <c r="E40" i="2"/>
  <c r="B119" i="2"/>
  <c r="J119" i="2"/>
  <c r="J109" i="2" s="1"/>
  <c r="H92" i="2"/>
  <c r="H74" i="2" s="1"/>
  <c r="B6" i="2"/>
  <c r="I57" i="2"/>
  <c r="I56" i="2" s="1"/>
  <c r="C57" i="2"/>
  <c r="G57" i="2"/>
  <c r="K57" i="2"/>
  <c r="F67" i="2"/>
  <c r="F57" i="2" s="1"/>
  <c r="E75" i="2"/>
  <c r="E74" i="2" s="1"/>
  <c r="M75" i="2"/>
  <c r="M74" i="2" s="1"/>
  <c r="B57" i="2"/>
  <c r="J57" i="2"/>
  <c r="D58" i="2"/>
  <c r="D57" i="2" s="1"/>
  <c r="H58" i="2"/>
  <c r="H57" i="2" s="1"/>
  <c r="L58" i="2"/>
  <c r="L57" i="2" s="1"/>
  <c r="H119" i="2"/>
  <c r="L119" i="2"/>
  <c r="B74" i="2"/>
  <c r="J74" i="2"/>
  <c r="F74" i="2"/>
  <c r="D6" i="2"/>
  <c r="C40" i="2"/>
  <c r="K40" i="2"/>
  <c r="H6" i="2"/>
  <c r="C6" i="2"/>
  <c r="K6" i="2"/>
  <c r="E6" i="2"/>
  <c r="I6" i="2"/>
  <c r="G6" i="2"/>
  <c r="K23" i="2"/>
  <c r="D15" i="2"/>
  <c r="H15" i="2"/>
  <c r="B23" i="2"/>
  <c r="F23" i="2"/>
  <c r="J23" i="2"/>
  <c r="H23" i="2"/>
  <c r="E15" i="2"/>
  <c r="I15" i="2"/>
  <c r="K15" i="2"/>
  <c r="C23" i="2"/>
  <c r="G23" i="2"/>
  <c r="G22" i="2" s="1"/>
  <c r="B15" i="2"/>
  <c r="F15" i="2"/>
  <c r="F5" i="2" s="1"/>
  <c r="J15" i="2"/>
  <c r="C15" i="2"/>
  <c r="D126" i="2" l="1"/>
  <c r="K109" i="2"/>
  <c r="E126" i="2"/>
  <c r="C56" i="2"/>
  <c r="H126" i="2"/>
  <c r="M109" i="2"/>
  <c r="D109" i="2"/>
  <c r="F109" i="2"/>
  <c r="F108" i="2" s="1"/>
  <c r="G109" i="2"/>
  <c r="G5" i="2"/>
  <c r="G4" i="2" s="1"/>
  <c r="B22" i="2"/>
  <c r="B126" i="2"/>
  <c r="D5" i="2"/>
  <c r="B109" i="2"/>
  <c r="E109" i="2"/>
  <c r="E108" i="2" s="1"/>
  <c r="I109" i="2"/>
  <c r="I108" i="2" s="1"/>
  <c r="L126" i="2"/>
  <c r="E22" i="2"/>
  <c r="K5" i="2"/>
  <c r="I22" i="2"/>
  <c r="J22" i="2"/>
  <c r="J56" i="2"/>
  <c r="H109" i="2"/>
  <c r="H108" i="2" s="1"/>
  <c r="C126" i="2"/>
  <c r="G56" i="2"/>
  <c r="J126" i="2"/>
  <c r="J108" i="2" s="1"/>
  <c r="M126" i="2"/>
  <c r="H56" i="2"/>
  <c r="C109" i="2"/>
  <c r="B5" i="2"/>
  <c r="B4" i="2" s="1"/>
  <c r="C22" i="2"/>
  <c r="K108" i="2"/>
  <c r="I5" i="2"/>
  <c r="E5" i="2"/>
  <c r="K22" i="2"/>
  <c r="B56" i="2"/>
  <c r="J5" i="2"/>
  <c r="H22" i="2"/>
  <c r="D56" i="2"/>
  <c r="D22" i="2"/>
  <c r="M56" i="2"/>
  <c r="G108" i="2"/>
  <c r="D108" i="2"/>
  <c r="L109" i="2"/>
  <c r="K56" i="2"/>
  <c r="E56" i="2"/>
  <c r="C5" i="2"/>
  <c r="F22" i="2"/>
  <c r="F4" i="2" s="1"/>
  <c r="F56" i="2"/>
  <c r="L56" i="2"/>
  <c r="H5" i="2"/>
  <c r="C108" i="2" l="1"/>
  <c r="I4" i="2"/>
  <c r="K4" i="2"/>
  <c r="M108" i="2"/>
  <c r="B108" i="2"/>
  <c r="D4" i="2"/>
  <c r="E4" i="2"/>
  <c r="L108" i="2"/>
  <c r="J4" i="2"/>
  <c r="C4" i="2"/>
  <c r="H4" i="2"/>
</calcChain>
</file>

<file path=xl/sharedStrings.xml><?xml version="1.0" encoding="utf-8"?>
<sst xmlns="http://schemas.openxmlformats.org/spreadsheetml/2006/main" count="159" uniqueCount="25">
  <si>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</si>
  <si>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</si>
  <si>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</si>
  <si>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</si>
  <si>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</si>
  <si>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</si>
  <si>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</si>
  <si>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</si>
  <si>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</si>
  <si>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</si>
  <si>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</si>
  <si>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</si>
  <si>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</si>
  <si>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</si>
  <si>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</si>
  <si>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</si>
  <si>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</si>
  <si>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</si>
  <si>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GBP</t>
  </si>
  <si>
    <t>І кв</t>
  </si>
  <si>
    <t>ІІ кв</t>
  </si>
  <si>
    <t>ІІІ кв</t>
  </si>
  <si>
    <t>ІV кв</t>
  </si>
  <si>
    <t>2046</t>
  </si>
  <si>
    <t>Прогнозні платежі за державним боргом у 2021-2046 роках за діючими угодами станом на 01.08.2021*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</si>
</sst>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0" xfId="0" applyNumberFormat="1" applyAlignment="1">
      <alignment horizontal="center" vertical="center" wrapText="1"/>
    </xf>
    <xf numFmtId="0" fontId="0" fillId="0" borderId="0" xfId="0"/>
    <xf numFmtId="4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2"/>
    <xf numFmtId="49" fontId="5" fillId="0" borderId="0" xfId="2" applyNumberFormat="1" applyFont="1" applyAlignment="1">
      <alignment horizontal="left"/>
    </xf>
    <xf numFmtId="4" fontId="4" fillId="0" borderId="0" xfId="2" applyNumberFormat="1" applyFont="1" applyBorder="1" applyAlignment="1">
      <alignment horizontal="right"/>
    </xf>
    <xf numFmtId="49" fontId="6" fillId="0" borderId="0" xfId="2" applyNumberFormat="1" applyFont="1" applyAlignment="1">
      <alignment horizontal="center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7"/>
  <sheetViews>
    <sheetView tabSelected="1" zoomScale="70" zoomScaleNormal="70" workbookViewId="0">
      <selection activeCell="P40" sqref="P40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s="7" customFormat="1" ht="15.7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9" t="s">
        <v>16</v>
      </c>
      <c r="K2" s="29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6" customFormat="1" x14ac:dyDescent="0.25">
      <c r="A3" s="9"/>
      <c r="B3" s="10" t="s">
        <v>19</v>
      </c>
      <c r="C3" s="10" t="s">
        <v>20</v>
      </c>
      <c r="D3" s="10" t="s">
        <v>21</v>
      </c>
      <c r="E3" s="10" t="s">
        <v>22</v>
      </c>
      <c r="F3" s="11">
        <v>2021</v>
      </c>
      <c r="G3" s="10" t="s">
        <v>19</v>
      </c>
      <c r="H3" s="10" t="s">
        <v>20</v>
      </c>
      <c r="I3" s="10" t="s">
        <v>21</v>
      </c>
      <c r="J3" s="10" t="s">
        <v>22</v>
      </c>
      <c r="K3" s="11">
        <v>2022</v>
      </c>
    </row>
    <row r="4" spans="1:35" s="19" customFormat="1" x14ac:dyDescent="0.25">
      <c r="A4" s="22" t="s">
        <v>0</v>
      </c>
      <c r="B4" s="18">
        <f t="shared" ref="B4:K4" si="0">B5+B22</f>
        <v>144.28107997089998</v>
      </c>
      <c r="C4" s="18">
        <f t="shared" si="0"/>
        <v>160.69770033389</v>
      </c>
      <c r="D4" s="18">
        <f t="shared" si="0"/>
        <v>170.71126469764999</v>
      </c>
      <c r="E4" s="18">
        <f t="shared" si="0"/>
        <v>125.60695882131</v>
      </c>
      <c r="F4" s="18">
        <f t="shared" si="0"/>
        <v>601.29700382374995</v>
      </c>
      <c r="G4" s="18">
        <f t="shared" si="0"/>
        <v>128.32905215874999</v>
      </c>
      <c r="H4" s="18">
        <f t="shared" si="0"/>
        <v>101.30013710438999</v>
      </c>
      <c r="I4" s="18">
        <f t="shared" si="0"/>
        <v>126.80801356534</v>
      </c>
      <c r="J4" s="18">
        <f t="shared" si="0"/>
        <v>64.335183116309992</v>
      </c>
      <c r="K4" s="18">
        <f t="shared" si="0"/>
        <v>420.77238594479002</v>
      </c>
    </row>
    <row r="5" spans="1:35" s="19" customFormat="1" outlineLevel="1" x14ac:dyDescent="0.25">
      <c r="A5" s="23" t="s">
        <v>1</v>
      </c>
      <c r="B5" s="24">
        <f t="shared" ref="B5:K5" si="1">B6+B15</f>
        <v>109.55572002537998</v>
      </c>
      <c r="C5" s="24">
        <f t="shared" si="1"/>
        <v>142.95066242350998</v>
      </c>
      <c r="D5" s="24">
        <f t="shared" si="1"/>
        <v>82.778074432379995</v>
      </c>
      <c r="E5" s="24">
        <f t="shared" si="1"/>
        <v>107.82235357608999</v>
      </c>
      <c r="F5" s="24">
        <f t="shared" si="1"/>
        <v>443.10681045735998</v>
      </c>
      <c r="G5" s="24">
        <f t="shared" si="1"/>
        <v>95.805600944389994</v>
      </c>
      <c r="H5" s="24">
        <f t="shared" si="1"/>
        <v>84.846864288969996</v>
      </c>
      <c r="I5" s="24">
        <f t="shared" si="1"/>
        <v>65.526470425750006</v>
      </c>
      <c r="J5" s="24">
        <f t="shared" si="1"/>
        <v>48.446099803189995</v>
      </c>
      <c r="K5" s="24">
        <f t="shared" si="1"/>
        <v>294.62503546229999</v>
      </c>
    </row>
    <row r="6" spans="1:35" s="19" customFormat="1" outlineLevel="2" x14ac:dyDescent="0.25">
      <c r="A6" s="25" t="s">
        <v>2</v>
      </c>
      <c r="B6" s="26">
        <f t="shared" ref="B6:K6" si="2">B7+B9+B11</f>
        <v>16.49440792191</v>
      </c>
      <c r="C6" s="26">
        <f t="shared" si="2"/>
        <v>29.681672318939999</v>
      </c>
      <c r="D6" s="26">
        <f t="shared" si="2"/>
        <v>19.918090214989999</v>
      </c>
      <c r="E6" s="26">
        <f t="shared" si="2"/>
        <v>29.636931527590001</v>
      </c>
      <c r="F6" s="26">
        <f t="shared" si="2"/>
        <v>95.731101983429994</v>
      </c>
      <c r="G6" s="26">
        <f t="shared" si="2"/>
        <v>17.644147191220004</v>
      </c>
      <c r="H6" s="26">
        <f t="shared" si="2"/>
        <v>26.887704337230002</v>
      </c>
      <c r="I6" s="26">
        <f t="shared" si="2"/>
        <v>13.8242147367</v>
      </c>
      <c r="J6" s="26">
        <f t="shared" si="2"/>
        <v>23.731292354699999</v>
      </c>
      <c r="K6" s="26">
        <f t="shared" si="2"/>
        <v>82.087358619849994</v>
      </c>
    </row>
    <row r="7" spans="1:35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1.9149999999999999E-4</v>
      </c>
      <c r="F7" s="3">
        <f t="shared" si="3"/>
        <v>2.85025E-4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5.6474999999999997E-5</v>
      </c>
      <c r="D8" s="3">
        <v>3.7049999999999999E-5</v>
      </c>
      <c r="E8" s="3">
        <v>1.9149999999999999E-4</v>
      </c>
      <c r="F8" s="3">
        <v>2.85025E-4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19.893885375259998</v>
      </c>
      <c r="E11" s="3">
        <f t="shared" si="5"/>
        <v>29.612988923890001</v>
      </c>
      <c r="F11" s="3">
        <f t="shared" si="5"/>
        <v>95.634123153529998</v>
      </c>
      <c r="G11" s="3">
        <f t="shared" si="5"/>
        <v>17.621320043500003</v>
      </c>
      <c r="H11" s="3">
        <f t="shared" si="5"/>
        <v>26.865035711370002</v>
      </c>
      <c r="I11" s="3">
        <f t="shared" si="5"/>
        <v>13.801484121090001</v>
      </c>
      <c r="J11" s="3">
        <f t="shared" si="5"/>
        <v>23.70920799512</v>
      </c>
      <c r="K11" s="3">
        <f t="shared" si="5"/>
        <v>81.997047871079999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2.0064E-7</v>
      </c>
      <c r="C12" s="3">
        <v>0.19055133717</v>
      </c>
      <c r="D12" s="3">
        <v>0.15169008336000001</v>
      </c>
      <c r="E12" s="3">
        <v>0.12161652118999999</v>
      </c>
      <c r="F12" s="3">
        <v>0.46385814236</v>
      </c>
      <c r="G12" s="3">
        <v>6.6310775190000004E-2</v>
      </c>
      <c r="H12" s="3">
        <v>2.9648965140000001E-2</v>
      </c>
      <c r="I12" s="3"/>
      <c r="J12" s="3"/>
      <c r="K12" s="3">
        <v>9.5959740330000001E-2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15.647471006150001</v>
      </c>
      <c r="C13" s="3">
        <v>27.849146954409999</v>
      </c>
      <c r="D13" s="3">
        <v>18.78108058598</v>
      </c>
      <c r="E13" s="3">
        <v>28.590443079060002</v>
      </c>
      <c r="F13" s="3">
        <v>90.868141625600003</v>
      </c>
      <c r="G13" s="3">
        <v>16.678276309800001</v>
      </c>
      <c r="H13" s="3">
        <v>26.36326818485</v>
      </c>
      <c r="I13" s="3">
        <v>13.2819889891</v>
      </c>
      <c r="J13" s="3">
        <v>23.70920799512</v>
      </c>
      <c r="K13" s="3">
        <v>80.032741478869994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0.82247905685</v>
      </c>
      <c r="C14" s="3">
        <v>1.61760029916</v>
      </c>
      <c r="D14" s="3">
        <v>0.96111470592000003</v>
      </c>
      <c r="E14" s="3">
        <v>0.90092932364</v>
      </c>
      <c r="F14" s="3">
        <v>4.3021233855699998</v>
      </c>
      <c r="G14" s="3">
        <v>0.87673295850999999</v>
      </c>
      <c r="H14" s="3">
        <v>0.47211856138000002</v>
      </c>
      <c r="I14" s="3">
        <v>0.51949513198999997</v>
      </c>
      <c r="J14" s="3"/>
      <c r="K14" s="3">
        <v>1.86834665188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9" customFormat="1" outlineLevel="2" x14ac:dyDescent="0.25">
      <c r="A15" s="25" t="s">
        <v>9</v>
      </c>
      <c r="B15" s="26">
        <f t="shared" ref="B15:K15" si="6">B16+B18</f>
        <v>93.061312103469987</v>
      </c>
      <c r="C15" s="26">
        <f t="shared" si="6"/>
        <v>113.26899010456999</v>
      </c>
      <c r="D15" s="26">
        <f t="shared" si="6"/>
        <v>62.85998421739</v>
      </c>
      <c r="E15" s="26">
        <f t="shared" si="6"/>
        <v>78.185422048500001</v>
      </c>
      <c r="F15" s="26">
        <f t="shared" si="6"/>
        <v>347.37570847392999</v>
      </c>
      <c r="G15" s="26">
        <f t="shared" si="6"/>
        <v>78.161453753169994</v>
      </c>
      <c r="H15" s="26">
        <f t="shared" si="6"/>
        <v>57.959159951739998</v>
      </c>
      <c r="I15" s="26">
        <f t="shared" si="6"/>
        <v>51.702255689049998</v>
      </c>
      <c r="J15" s="26">
        <f t="shared" si="6"/>
        <v>24.714807448489999</v>
      </c>
      <c r="K15" s="26">
        <f t="shared" si="6"/>
        <v>212.53767684245</v>
      </c>
    </row>
    <row r="16" spans="1:35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62.82692108677</v>
      </c>
      <c r="E18" s="3">
        <f t="shared" si="8"/>
        <v>78.152358917880008</v>
      </c>
      <c r="F18" s="3">
        <f t="shared" si="8"/>
        <v>347.24345595145002</v>
      </c>
      <c r="G18" s="3">
        <f t="shared" si="8"/>
        <v>78.12839062255</v>
      </c>
      <c r="H18" s="3">
        <f t="shared" si="8"/>
        <v>57.926096821119998</v>
      </c>
      <c r="I18" s="3">
        <f t="shared" si="8"/>
        <v>51.669192558429998</v>
      </c>
      <c r="J18" s="3">
        <f t="shared" si="8"/>
        <v>24.681744317869999</v>
      </c>
      <c r="K18" s="3">
        <f t="shared" si="8"/>
        <v>212.40542431997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/>
      <c r="C19" s="3">
        <v>14.401250449599999</v>
      </c>
      <c r="D19" s="3"/>
      <c r="E19" s="3">
        <v>7.4738228331199998</v>
      </c>
      <c r="F19" s="3">
        <v>21.875073282719999</v>
      </c>
      <c r="G19" s="3">
        <v>12.027033333269999</v>
      </c>
      <c r="H19" s="3">
        <v>2.37191721106</v>
      </c>
      <c r="I19" s="3"/>
      <c r="J19" s="3"/>
      <c r="K19" s="3">
        <v>14.398950544330001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65.825024523869999</v>
      </c>
      <c r="C20" s="3">
        <v>66.529476731200006</v>
      </c>
      <c r="D20" s="3">
        <v>53.41791979277</v>
      </c>
      <c r="E20" s="3">
        <v>34.771929717790002</v>
      </c>
      <c r="F20" s="3">
        <v>220.54435076563001</v>
      </c>
      <c r="G20" s="3">
        <v>50.642436866750003</v>
      </c>
      <c r="H20" s="3">
        <v>37.004230999999997</v>
      </c>
      <c r="I20" s="3">
        <v>36.786492039999999</v>
      </c>
      <c r="J20" s="3">
        <v>24.681744317869999</v>
      </c>
      <c r="K20" s="3">
        <v>149.11490422462001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27.203224448979999</v>
      </c>
      <c r="C21" s="3">
        <v>32.305199793150003</v>
      </c>
      <c r="D21" s="3">
        <v>9.4090012939999994</v>
      </c>
      <c r="E21" s="3">
        <v>35.906606366970003</v>
      </c>
      <c r="F21" s="3">
        <v>104.82403190310001</v>
      </c>
      <c r="G21" s="3">
        <v>15.458920422529999</v>
      </c>
      <c r="H21" s="3">
        <v>18.54994861006</v>
      </c>
      <c r="I21" s="3">
        <v>14.882700518429999</v>
      </c>
      <c r="J21" s="3"/>
      <c r="K21" s="3">
        <v>48.891569551019998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9" customFormat="1" outlineLevel="1" x14ac:dyDescent="0.25">
      <c r="A22" s="23" t="s">
        <v>10</v>
      </c>
      <c r="B22" s="24">
        <f t="shared" ref="B22:K22" si="9">B23+B40</f>
        <v>34.725359945519997</v>
      </c>
      <c r="C22" s="24">
        <f t="shared" si="9"/>
        <v>17.747037910380001</v>
      </c>
      <c r="D22" s="24">
        <f t="shared" si="9"/>
        <v>87.933190265269999</v>
      </c>
      <c r="E22" s="24">
        <f t="shared" si="9"/>
        <v>17.78460524522</v>
      </c>
      <c r="F22" s="24">
        <f t="shared" si="9"/>
        <v>158.19019336639002</v>
      </c>
      <c r="G22" s="24">
        <f t="shared" si="9"/>
        <v>32.523451214360001</v>
      </c>
      <c r="H22" s="24">
        <f t="shared" si="9"/>
        <v>16.45327281542</v>
      </c>
      <c r="I22" s="24">
        <f t="shared" si="9"/>
        <v>61.281543139589999</v>
      </c>
      <c r="J22" s="24">
        <f t="shared" si="9"/>
        <v>15.88908331312</v>
      </c>
      <c r="K22" s="24">
        <f t="shared" si="9"/>
        <v>126.14735048249</v>
      </c>
    </row>
    <row r="23" spans="1:35" s="19" customFormat="1" outlineLevel="2" x14ac:dyDescent="0.25">
      <c r="A23" s="25" t="s">
        <v>2</v>
      </c>
      <c r="B23" s="26">
        <f t="shared" ref="B23:K23" si="10">B24+B29+B32+B36</f>
        <v>20.911152054800002</v>
      </c>
      <c r="C23" s="26">
        <f t="shared" si="10"/>
        <v>6.8905515620200006</v>
      </c>
      <c r="D23" s="26">
        <f t="shared" si="10"/>
        <v>18.242104920559999</v>
      </c>
      <c r="E23" s="26">
        <f t="shared" si="10"/>
        <v>7.0067134115199998</v>
      </c>
      <c r="F23" s="26">
        <f t="shared" si="10"/>
        <v>53.050521948899998</v>
      </c>
      <c r="G23" s="26">
        <f t="shared" si="10"/>
        <v>19.171345882339999</v>
      </c>
      <c r="H23" s="26">
        <f t="shared" si="10"/>
        <v>9.4255421463399998</v>
      </c>
      <c r="I23" s="26">
        <f t="shared" si="10"/>
        <v>18.246713860740002</v>
      </c>
      <c r="J23" s="26">
        <f t="shared" si="10"/>
        <v>6.82208074439</v>
      </c>
      <c r="K23" s="26">
        <f t="shared" si="10"/>
        <v>53.665682633810007</v>
      </c>
    </row>
    <row r="24" spans="1:35" outlineLevel="3" collapsed="1" x14ac:dyDescent="0.25">
      <c r="A24" s="4" t="s">
        <v>3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0.18623991562999997</v>
      </c>
      <c r="E24" s="3">
        <f t="shared" si="11"/>
        <v>0.25893603046000002</v>
      </c>
      <c r="F24" s="3">
        <f t="shared" si="11"/>
        <v>0.54626857754000002</v>
      </c>
      <c r="G24" s="3">
        <f t="shared" si="11"/>
        <v>7.2917170710000007E-2</v>
      </c>
      <c r="H24" s="3">
        <f t="shared" si="11"/>
        <v>9.8503898800000003E-2</v>
      </c>
      <c r="I24" s="3">
        <f t="shared" si="11"/>
        <v>0.10068298909999999</v>
      </c>
      <c r="J24" s="3">
        <f t="shared" si="11"/>
        <v>0.17011529079999999</v>
      </c>
      <c r="K24" s="3">
        <f t="shared" si="11"/>
        <v>0.44221934941000002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1.9912837000000002E-3</v>
      </c>
      <c r="C25" s="3">
        <v>2.8266651529999999E-2</v>
      </c>
      <c r="D25" s="3">
        <v>2.07867062E-3</v>
      </c>
      <c r="E25" s="3">
        <v>2.437416E-3</v>
      </c>
      <c r="F25" s="3">
        <v>3.4774021850000003E-2</v>
      </c>
      <c r="G25" s="3">
        <v>2.06639998E-3</v>
      </c>
      <c r="H25" s="3">
        <v>2.06639998E-3</v>
      </c>
      <c r="I25" s="3">
        <v>2.06639998E-3</v>
      </c>
      <c r="J25" s="3">
        <v>2.2351559799999999E-3</v>
      </c>
      <c r="K25" s="3">
        <v>8.4343559200000008E-3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/>
      <c r="C26" s="3"/>
      <c r="D26" s="3"/>
      <c r="E26" s="3">
        <v>5.8665599999999996E-4</v>
      </c>
      <c r="F26" s="3">
        <v>5.8665599999999996E-4</v>
      </c>
      <c r="G26" s="3">
        <v>6.0752159E-4</v>
      </c>
      <c r="H26" s="3"/>
      <c r="I26" s="3"/>
      <c r="J26" s="3"/>
      <c r="K26" s="3">
        <v>6.0752159E-4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4</v>
      </c>
      <c r="B27" s="3">
        <v>5.0769707000000003E-4</v>
      </c>
      <c r="C27" s="3">
        <v>6.0799941000000001E-4</v>
      </c>
      <c r="D27" s="3">
        <v>5.9992314999999998E-4</v>
      </c>
      <c r="E27" s="3">
        <v>2.7000000000000001E-3</v>
      </c>
      <c r="F27" s="3">
        <v>4.4156196300000001E-3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8</v>
      </c>
      <c r="B28" s="3">
        <v>3.5669280650000003E-2</v>
      </c>
      <c r="C28" s="3">
        <v>3.404971909E-2</v>
      </c>
      <c r="D28" s="3">
        <v>0.18356132185999999</v>
      </c>
      <c r="E28" s="3">
        <v>0.25321195846</v>
      </c>
      <c r="F28" s="3">
        <v>0.50649228006000002</v>
      </c>
      <c r="G28" s="3">
        <v>7.0243249140000005E-2</v>
      </c>
      <c r="H28" s="3">
        <v>9.6431998820000003E-2</v>
      </c>
      <c r="I28" s="3">
        <v>9.8616589120000001E-2</v>
      </c>
      <c r="J28" s="3">
        <v>0.16438013482</v>
      </c>
      <c r="K28" s="3">
        <v>0.4296719719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4" t="s">
        <v>12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16.735375400300001</v>
      </c>
      <c r="E29" s="3">
        <f t="shared" si="12"/>
        <v>4.5229252536000004</v>
      </c>
      <c r="F29" s="3">
        <f t="shared" si="12"/>
        <v>45.715986540609997</v>
      </c>
      <c r="G29" s="3">
        <f t="shared" si="12"/>
        <v>17.802985887039998</v>
      </c>
      <c r="H29" s="3">
        <f t="shared" si="12"/>
        <v>6.7755012132900001</v>
      </c>
      <c r="I29" s="3">
        <f t="shared" si="12"/>
        <v>15.89316517684</v>
      </c>
      <c r="J29" s="3">
        <f t="shared" si="12"/>
        <v>4.4484872174000003</v>
      </c>
      <c r="K29" s="3">
        <f t="shared" si="12"/>
        <v>44.920139494570002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7</v>
      </c>
      <c r="B30" s="3">
        <v>2.4890155487599999</v>
      </c>
      <c r="C30" s="3">
        <v>2.6850799187700001</v>
      </c>
      <c r="D30" s="3">
        <v>0.61134873443000004</v>
      </c>
      <c r="E30" s="3">
        <v>0.54004402611000002</v>
      </c>
      <c r="F30" s="3">
        <v>6.3254882280700002</v>
      </c>
      <c r="G30" s="3">
        <v>2.4332847607899999</v>
      </c>
      <c r="H30" s="3">
        <v>2.8103451366700001</v>
      </c>
      <c r="I30" s="3">
        <v>0.52346405059000001</v>
      </c>
      <c r="J30" s="3">
        <v>0.48333114078</v>
      </c>
      <c r="K30" s="3">
        <v>6.2504250888300001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8</v>
      </c>
      <c r="B31" s="3">
        <v>17.11908865258</v>
      </c>
      <c r="C31" s="3">
        <v>2.1645017665999999</v>
      </c>
      <c r="D31" s="3">
        <v>16.124026665870002</v>
      </c>
      <c r="E31" s="3">
        <v>3.9828812274900001</v>
      </c>
      <c r="F31" s="3">
        <v>39.390498312539997</v>
      </c>
      <c r="G31" s="3">
        <v>15.36970112625</v>
      </c>
      <c r="H31" s="3">
        <v>3.96515607662</v>
      </c>
      <c r="I31" s="3">
        <v>15.36970112625</v>
      </c>
      <c r="J31" s="3">
        <v>3.96515607662</v>
      </c>
      <c r="K31" s="3">
        <v>38.669714405740002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4" t="s">
        <v>13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3.1986800679999997E-2</v>
      </c>
      <c r="E32" s="3">
        <f t="shared" si="13"/>
        <v>0.18741683447999999</v>
      </c>
      <c r="F32" s="3">
        <f t="shared" si="13"/>
        <v>0.41363773439000001</v>
      </c>
      <c r="G32" s="3">
        <f t="shared" si="13"/>
        <v>2.959618956E-2</v>
      </c>
      <c r="H32" s="3">
        <f t="shared" si="13"/>
        <v>0.16810836922</v>
      </c>
      <c r="I32" s="3">
        <f t="shared" si="13"/>
        <v>2.8402076450000001E-2</v>
      </c>
      <c r="J32" s="3">
        <f t="shared" si="13"/>
        <v>0.15641191974999999</v>
      </c>
      <c r="K32" s="3">
        <f t="shared" si="13"/>
        <v>0.38251855497999998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7</v>
      </c>
      <c r="B33" s="3">
        <v>3.9379543899999998E-3</v>
      </c>
      <c r="C33" s="3">
        <v>0.14929896257</v>
      </c>
      <c r="D33" s="3">
        <v>4.3939829200000001E-3</v>
      </c>
      <c r="E33" s="3">
        <v>0.16819088606999999</v>
      </c>
      <c r="F33" s="3">
        <v>0.32582178595</v>
      </c>
      <c r="G33" s="3">
        <v>3.82936358E-3</v>
      </c>
      <c r="H33" s="3">
        <v>0.15184655358999999</v>
      </c>
      <c r="I33" s="3">
        <v>3.1783204999999998E-3</v>
      </c>
      <c r="J33" s="3">
        <v>0.14013310781999999</v>
      </c>
      <c r="K33" s="3">
        <v>0.29898734549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11</v>
      </c>
      <c r="B34" s="3">
        <v>2.5638067550000001E-2</v>
      </c>
      <c r="C34" s="3">
        <v>1.5359114720000001E-2</v>
      </c>
      <c r="D34" s="3">
        <v>2.7592817759999999E-2</v>
      </c>
      <c r="E34" s="3">
        <v>1.722515405E-2</v>
      </c>
      <c r="F34" s="3">
        <v>8.5815154079999997E-2</v>
      </c>
      <c r="G34" s="3">
        <v>2.5766825980000001E-2</v>
      </c>
      <c r="H34" s="3">
        <v>1.6261815629999999E-2</v>
      </c>
      <c r="I34" s="3">
        <v>2.5223755949999999E-2</v>
      </c>
      <c r="J34" s="3">
        <v>1.5736319370000001E-2</v>
      </c>
      <c r="K34" s="3">
        <v>8.2988716929999998E-2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8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5.4249256000000004E-4</v>
      </c>
      <c r="K35" s="3">
        <v>5.4249256000000004E-4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5">
      <c r="A36" s="4" t="s">
        <v>14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1.2885028039500002</v>
      </c>
      <c r="E36" s="3">
        <f t="shared" si="14"/>
        <v>2.0374352929799997</v>
      </c>
      <c r="F36" s="3">
        <f t="shared" si="14"/>
        <v>6.3746290963599996</v>
      </c>
      <c r="G36" s="3">
        <f t="shared" si="14"/>
        <v>1.2658466350299999</v>
      </c>
      <c r="H36" s="3">
        <f t="shared" si="14"/>
        <v>2.3834286650300003</v>
      </c>
      <c r="I36" s="3">
        <f t="shared" si="14"/>
        <v>2.2244636183499997</v>
      </c>
      <c r="J36" s="3">
        <f t="shared" si="14"/>
        <v>2.0470663164399996</v>
      </c>
      <c r="K36" s="3">
        <f t="shared" si="14"/>
        <v>7.9208052348499995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7</v>
      </c>
      <c r="B37" s="3">
        <v>3.083578058E-2</v>
      </c>
      <c r="C37" s="3">
        <v>0.89253833158999996</v>
      </c>
      <c r="D37" s="3">
        <v>4.0806502690000003E-2</v>
      </c>
      <c r="E37" s="3">
        <v>0.57899130075000005</v>
      </c>
      <c r="F37" s="3">
        <v>1.5431719156099999</v>
      </c>
      <c r="G37" s="3">
        <v>4.2090817599999997E-2</v>
      </c>
      <c r="H37" s="3">
        <v>1.06252981462</v>
      </c>
      <c r="I37" s="3">
        <v>4.9193189290000001E-2</v>
      </c>
      <c r="J37" s="3">
        <v>0.57155059380999995</v>
      </c>
      <c r="K37" s="3">
        <v>1.7253644153200001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8</v>
      </c>
      <c r="B38" s="3">
        <v>0.42283847166999999</v>
      </c>
      <c r="C38" s="3">
        <v>0.22227021642</v>
      </c>
      <c r="D38" s="3">
        <v>0.44597494924999997</v>
      </c>
      <c r="E38" s="3">
        <v>0.68767387961000004</v>
      </c>
      <c r="F38" s="3">
        <v>1.7787575169500001</v>
      </c>
      <c r="G38" s="3">
        <v>0.49036843165999999</v>
      </c>
      <c r="H38" s="3">
        <v>0.63954559607000006</v>
      </c>
      <c r="I38" s="3">
        <v>1.49919677628</v>
      </c>
      <c r="J38" s="3">
        <v>0.82996786230999997</v>
      </c>
      <c r="K38" s="3">
        <v>3.4590786663199999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15</v>
      </c>
      <c r="B39" s="3">
        <v>0.78162931785</v>
      </c>
      <c r="C39" s="3">
        <v>0.69857888132000001</v>
      </c>
      <c r="D39" s="3">
        <v>0.80172135201000005</v>
      </c>
      <c r="E39" s="3">
        <v>0.77077011261999995</v>
      </c>
      <c r="F39" s="3">
        <v>3.0526996637999999</v>
      </c>
      <c r="G39" s="3">
        <v>0.73338738576999996</v>
      </c>
      <c r="H39" s="3">
        <v>0.68135325434000005</v>
      </c>
      <c r="I39" s="3">
        <v>0.67607365277999998</v>
      </c>
      <c r="J39" s="3">
        <v>0.64554786032</v>
      </c>
      <c r="K39" s="3">
        <v>2.73636215321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9" customFormat="1" outlineLevel="2" x14ac:dyDescent="0.25">
      <c r="A40" s="25" t="s">
        <v>9</v>
      </c>
      <c r="B40" s="26">
        <f t="shared" ref="B40:K40" si="15">B41+B44+B49</f>
        <v>13.814207890719999</v>
      </c>
      <c r="C40" s="26">
        <f t="shared" si="15"/>
        <v>10.856486348359999</v>
      </c>
      <c r="D40" s="26">
        <f t="shared" si="15"/>
        <v>69.691085344710004</v>
      </c>
      <c r="E40" s="26">
        <f t="shared" si="15"/>
        <v>10.7778918337</v>
      </c>
      <c r="F40" s="26">
        <f t="shared" si="15"/>
        <v>105.13967141749001</v>
      </c>
      <c r="G40" s="26">
        <f t="shared" si="15"/>
        <v>13.352105332020001</v>
      </c>
      <c r="H40" s="26">
        <f t="shared" si="15"/>
        <v>7.0277306690800003</v>
      </c>
      <c r="I40" s="26">
        <f t="shared" si="15"/>
        <v>43.034829278849998</v>
      </c>
      <c r="J40" s="26">
        <f t="shared" si="15"/>
        <v>9.0670025687300004</v>
      </c>
      <c r="K40" s="26">
        <f t="shared" si="15"/>
        <v>72.48166784867999</v>
      </c>
    </row>
    <row r="41" spans="1:35" outlineLevel="3" collapsed="1" x14ac:dyDescent="0.25">
      <c r="A41" s="4" t="s">
        <v>12</v>
      </c>
      <c r="B41" s="3">
        <f t="shared" ref="B41:K41" si="16">SUM(B42:B43)</f>
        <v>10.979706671299999</v>
      </c>
      <c r="C41" s="3">
        <f t="shared" si="16"/>
        <v>0.35601132009999997</v>
      </c>
      <c r="D41" s="3">
        <f t="shared" si="16"/>
        <v>58.937927590880001</v>
      </c>
      <c r="E41" s="3">
        <f t="shared" si="16"/>
        <v>3.9978689255300002</v>
      </c>
      <c r="F41" s="3">
        <f t="shared" si="16"/>
        <v>74.271514507809997</v>
      </c>
      <c r="G41" s="3">
        <f t="shared" si="16"/>
        <v>1.5719348663599999</v>
      </c>
      <c r="H41" s="3">
        <f t="shared" si="16"/>
        <v>0.56077528914999997</v>
      </c>
      <c r="I41" s="3">
        <f t="shared" si="16"/>
        <v>30.677776051360002</v>
      </c>
      <c r="J41" s="3">
        <f t="shared" si="16"/>
        <v>2.5097306926099998</v>
      </c>
      <c r="K41" s="3">
        <f t="shared" si="16"/>
        <v>35.320216899480002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7</v>
      </c>
      <c r="B42" s="3">
        <v>1.346527099</v>
      </c>
      <c r="C42" s="3">
        <v>0.35601132009999997</v>
      </c>
      <c r="D42" s="3">
        <v>1.49027904373</v>
      </c>
      <c r="E42" s="3">
        <v>3.9978689255300002</v>
      </c>
      <c r="F42" s="3">
        <v>7.1906863883599996</v>
      </c>
      <c r="G42" s="3">
        <v>1.5719348663599999</v>
      </c>
      <c r="H42" s="3">
        <v>0.56077528914999997</v>
      </c>
      <c r="I42" s="3">
        <v>1.59451660618</v>
      </c>
      <c r="J42" s="3">
        <v>2.5097306926099998</v>
      </c>
      <c r="K42" s="3">
        <v>6.2369574542999997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8</v>
      </c>
      <c r="B43" s="3">
        <v>9.6331795722999995</v>
      </c>
      <c r="C43" s="3"/>
      <c r="D43" s="3">
        <v>57.447648547150003</v>
      </c>
      <c r="E43" s="3"/>
      <c r="F43" s="3">
        <v>67.080828119450004</v>
      </c>
      <c r="G43" s="3"/>
      <c r="H43" s="3"/>
      <c r="I43" s="3">
        <v>29.083259445180001</v>
      </c>
      <c r="J43" s="3"/>
      <c r="K43" s="3">
        <v>29.083259445180001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5">
      <c r="A44" s="4" t="s">
        <v>13</v>
      </c>
      <c r="B44" s="3">
        <f t="shared" ref="B44:K44" si="17">SUM(B45:B48)</f>
        <v>0.15490757874</v>
      </c>
      <c r="C44" s="3">
        <f t="shared" si="17"/>
        <v>0.43187860516000004</v>
      </c>
      <c r="D44" s="3">
        <f t="shared" si="17"/>
        <v>0.17306014064000003</v>
      </c>
      <c r="E44" s="3">
        <f t="shared" si="17"/>
        <v>1.12287747942</v>
      </c>
      <c r="F44" s="3">
        <f t="shared" si="17"/>
        <v>1.8827238039600001</v>
      </c>
      <c r="G44" s="3">
        <f t="shared" si="17"/>
        <v>0.17068130515999999</v>
      </c>
      <c r="H44" s="3">
        <f t="shared" si="17"/>
        <v>1.07512627891</v>
      </c>
      <c r="I44" s="3">
        <f t="shared" si="17"/>
        <v>0.17068130515999999</v>
      </c>
      <c r="J44" s="3">
        <f t="shared" si="17"/>
        <v>1.09215139089</v>
      </c>
      <c r="K44" s="3">
        <f t="shared" si="17"/>
        <v>2.5086402801200003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7</v>
      </c>
      <c r="B45" s="3">
        <v>3.6639759899999999E-2</v>
      </c>
      <c r="C45" s="3">
        <v>0.34753392096000002</v>
      </c>
      <c r="D45" s="3">
        <v>4.2973921880000002E-2</v>
      </c>
      <c r="E45" s="3">
        <v>0.62895480111000002</v>
      </c>
      <c r="F45" s="3">
        <v>1.05610240385</v>
      </c>
      <c r="G45" s="3">
        <v>4.2383214570000001E-2</v>
      </c>
      <c r="H45" s="3">
        <v>0.62888858195999997</v>
      </c>
      <c r="I45" s="3">
        <v>4.2383214570000001E-2</v>
      </c>
      <c r="J45" s="3">
        <v>0.63235137996000002</v>
      </c>
      <c r="K45" s="3">
        <v>1.34600639106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18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>
        <v>0.11826781884</v>
      </c>
      <c r="C47" s="3">
        <v>8.4344684200000006E-2</v>
      </c>
      <c r="D47" s="3">
        <v>0.13008621876000001</v>
      </c>
      <c r="E47" s="3">
        <v>0.45245788085999999</v>
      </c>
      <c r="F47" s="3">
        <v>0.78515660265999998</v>
      </c>
      <c r="G47" s="3">
        <v>0.12829809059</v>
      </c>
      <c r="H47" s="3">
        <v>0.44623769694999998</v>
      </c>
      <c r="I47" s="3">
        <v>0.12829809059</v>
      </c>
      <c r="J47" s="3">
        <v>0.44623769694999998</v>
      </c>
      <c r="K47" s="3">
        <v>1.14907157508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3"/>
      <c r="D48" s="3"/>
      <c r="E48" s="3">
        <v>4.146479745E-2</v>
      </c>
      <c r="F48" s="3">
        <v>4.146479745E-2</v>
      </c>
      <c r="G48" s="3"/>
      <c r="H48" s="3"/>
      <c r="I48" s="3"/>
      <c r="J48" s="3">
        <v>1.3562313980000001E-2</v>
      </c>
      <c r="K48" s="3">
        <v>1.3562313980000001E-2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 t="shared" ref="B49:K49" si="18">SUM(B50:B52)</f>
        <v>2.6795936406800003</v>
      </c>
      <c r="C49" s="3">
        <f t="shared" si="18"/>
        <v>10.068596423099999</v>
      </c>
      <c r="D49" s="3">
        <f t="shared" si="18"/>
        <v>10.58009761319</v>
      </c>
      <c r="E49" s="3">
        <f t="shared" si="18"/>
        <v>5.6571454287500007</v>
      </c>
      <c r="F49" s="3">
        <f t="shared" si="18"/>
        <v>28.985433105719999</v>
      </c>
      <c r="G49" s="3">
        <f t="shared" si="18"/>
        <v>11.609489160500001</v>
      </c>
      <c r="H49" s="3">
        <f t="shared" si="18"/>
        <v>5.3918291010199999</v>
      </c>
      <c r="I49" s="3">
        <f t="shared" si="18"/>
        <v>12.18637192233</v>
      </c>
      <c r="J49" s="3">
        <f t="shared" si="18"/>
        <v>5.4651204852299999</v>
      </c>
      <c r="K49" s="3">
        <f t="shared" si="18"/>
        <v>34.652810669079997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7</v>
      </c>
      <c r="B50" s="3">
        <v>0.68318792888000002</v>
      </c>
      <c r="C50" s="3">
        <v>1.7772492640499999</v>
      </c>
      <c r="D50" s="3">
        <v>0.71270825529000004</v>
      </c>
      <c r="E50" s="3">
        <v>2.1845671799100002</v>
      </c>
      <c r="F50" s="3">
        <v>5.3577126281299998</v>
      </c>
      <c r="G50" s="3">
        <v>0.72816753442000004</v>
      </c>
      <c r="H50" s="3">
        <v>2.2422841458299998</v>
      </c>
      <c r="I50" s="3">
        <v>0.47320809491999999</v>
      </c>
      <c r="J50" s="3">
        <v>2.2666061794600001</v>
      </c>
      <c r="K50" s="3">
        <v>5.7102659546299996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8</v>
      </c>
      <c r="B51" s="3">
        <v>1.9964057118</v>
      </c>
      <c r="C51" s="3">
        <v>2.1075609542999998</v>
      </c>
      <c r="D51" s="3">
        <v>2.9019769747600002</v>
      </c>
      <c r="E51" s="3">
        <v>3.4725782488400001</v>
      </c>
      <c r="F51" s="3">
        <v>10.4785218897</v>
      </c>
      <c r="G51" s="3">
        <v>4.0116538205400003</v>
      </c>
      <c r="H51" s="3">
        <v>3.1495449551900001</v>
      </c>
      <c r="I51" s="3">
        <v>4.8434960218700001</v>
      </c>
      <c r="J51" s="3">
        <v>3.1985143057699998</v>
      </c>
      <c r="K51" s="3">
        <v>15.20320910337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15</v>
      </c>
      <c r="B52" s="3"/>
      <c r="C52" s="3">
        <v>6.1837862047499996</v>
      </c>
      <c r="D52" s="3">
        <v>6.9654123831400003</v>
      </c>
      <c r="E52" s="3"/>
      <c r="F52" s="3">
        <v>13.14919858789</v>
      </c>
      <c r="G52" s="3">
        <v>6.8696678055399998</v>
      </c>
      <c r="H52" s="3"/>
      <c r="I52" s="3">
        <v>6.8696678055399998</v>
      </c>
      <c r="J52" s="3"/>
      <c r="K52" s="3">
        <v>13.73933561108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5">
      <c r="A53" s="28" t="s">
        <v>17</v>
      </c>
      <c r="B53" s="28"/>
      <c r="C53" s="28"/>
      <c r="D53" s="28"/>
      <c r="E53" s="28"/>
      <c r="F53" s="28"/>
      <c r="G53" s="28"/>
    </row>
    <row r="55" spans="1:35" s="21" customFormat="1" x14ac:dyDescent="0.25">
      <c r="A55" s="20"/>
      <c r="B55" s="20">
        <v>2023</v>
      </c>
      <c r="C55" s="20">
        <v>2024</v>
      </c>
      <c r="D55" s="20">
        <v>2025</v>
      </c>
      <c r="E55" s="20">
        <v>2026</v>
      </c>
      <c r="F55" s="20">
        <v>2027</v>
      </c>
      <c r="G55" s="20">
        <v>2028</v>
      </c>
      <c r="H55" s="20">
        <v>2029</v>
      </c>
      <c r="I55" s="20">
        <v>2030</v>
      </c>
      <c r="J55" s="20">
        <v>2031</v>
      </c>
      <c r="K55" s="20">
        <v>2032</v>
      </c>
      <c r="L55" s="20">
        <v>2033</v>
      </c>
      <c r="M55" s="20">
        <v>2034</v>
      </c>
    </row>
    <row r="56" spans="1:35" s="19" customFormat="1" x14ac:dyDescent="0.25">
      <c r="A56" s="22" t="s">
        <v>0</v>
      </c>
      <c r="B56" s="18">
        <f t="shared" ref="B56:M56" si="19">B57+B74</f>
        <v>330.26008515357</v>
      </c>
      <c r="C56" s="18">
        <f t="shared" si="19"/>
        <v>321.95816193452998</v>
      </c>
      <c r="D56" s="18">
        <f t="shared" si="19"/>
        <v>262.36899963077002</v>
      </c>
      <c r="E56" s="18">
        <f t="shared" si="19"/>
        <v>201.69951916931001</v>
      </c>
      <c r="F56" s="18">
        <f t="shared" si="19"/>
        <v>167.92742522776001</v>
      </c>
      <c r="G56" s="18">
        <f t="shared" si="19"/>
        <v>166.07638272853998</v>
      </c>
      <c r="H56" s="18">
        <f t="shared" si="19"/>
        <v>174.69407827238999</v>
      </c>
      <c r="I56" s="18">
        <f t="shared" si="19"/>
        <v>145.93484665256</v>
      </c>
      <c r="J56" s="18">
        <f t="shared" si="19"/>
        <v>175.26098442994999</v>
      </c>
      <c r="K56" s="18">
        <f t="shared" si="19"/>
        <v>131.83765832329999</v>
      </c>
      <c r="L56" s="18">
        <f t="shared" si="19"/>
        <v>140.68128318578999</v>
      </c>
      <c r="M56" s="18">
        <f t="shared" si="19"/>
        <v>38.697799475110003</v>
      </c>
    </row>
    <row r="57" spans="1:35" s="19" customFormat="1" outlineLevel="1" x14ac:dyDescent="0.25">
      <c r="A57" s="23" t="s">
        <v>1</v>
      </c>
      <c r="B57" s="24">
        <f t="shared" ref="B57:M57" si="20">B58+B67</f>
        <v>173.54744486715998</v>
      </c>
      <c r="C57" s="24">
        <f t="shared" si="20"/>
        <v>107.98879663223001</v>
      </c>
      <c r="D57" s="24">
        <f t="shared" si="20"/>
        <v>109.70342158850001</v>
      </c>
      <c r="E57" s="24">
        <f t="shared" si="20"/>
        <v>58.888918329860005</v>
      </c>
      <c r="F57" s="24">
        <f t="shared" si="20"/>
        <v>63.640481665099998</v>
      </c>
      <c r="G57" s="24">
        <f t="shared" si="20"/>
        <v>61.387429582960003</v>
      </c>
      <c r="H57" s="24">
        <f t="shared" si="20"/>
        <v>52.195410138290001</v>
      </c>
      <c r="I57" s="24">
        <f t="shared" si="20"/>
        <v>62.579193512160003</v>
      </c>
      <c r="J57" s="24">
        <f t="shared" si="20"/>
        <v>80.394627785149993</v>
      </c>
      <c r="K57" s="24">
        <f t="shared" si="20"/>
        <v>62.665573571259998</v>
      </c>
      <c r="L57" s="24">
        <f t="shared" si="20"/>
        <v>32.269672575490006</v>
      </c>
      <c r="M57" s="24">
        <f t="shared" si="20"/>
        <v>25.230341966959998</v>
      </c>
    </row>
    <row r="58" spans="1:35" s="19" customFormat="1" outlineLevel="2" x14ac:dyDescent="0.25">
      <c r="A58" s="25" t="s">
        <v>2</v>
      </c>
      <c r="B58" s="26">
        <f t="shared" ref="B58:M58" si="21">B59+B61+B63</f>
        <v>61.429879366269994</v>
      </c>
      <c r="C58" s="26">
        <f t="shared" si="21"/>
        <v>49.613500804460003</v>
      </c>
      <c r="D58" s="26">
        <f t="shared" si="21"/>
        <v>41.598244066020001</v>
      </c>
      <c r="E58" s="26">
        <f t="shared" si="21"/>
        <v>35.382668601890003</v>
      </c>
      <c r="F58" s="26">
        <f t="shared" si="21"/>
        <v>33.40430408916</v>
      </c>
      <c r="G58" s="26">
        <f t="shared" si="21"/>
        <v>30.12449706048</v>
      </c>
      <c r="H58" s="26">
        <f t="shared" si="21"/>
        <v>27.682477615810001</v>
      </c>
      <c r="I58" s="26">
        <f t="shared" si="21"/>
        <v>25.529139989680001</v>
      </c>
      <c r="J58" s="26">
        <f t="shared" si="21"/>
        <v>22.203577273559997</v>
      </c>
      <c r="K58" s="26">
        <f t="shared" si="21"/>
        <v>17.634622048779999</v>
      </c>
      <c r="L58" s="26">
        <f t="shared" si="21"/>
        <v>14.289556053009999</v>
      </c>
      <c r="M58" s="26">
        <f t="shared" si="21"/>
        <v>13.000345444479999</v>
      </c>
    </row>
    <row r="59" spans="1:35" s="12" customFormat="1" outlineLevel="3" collapsed="1" x14ac:dyDescent="0.25">
      <c r="A59" s="16" t="s">
        <v>3</v>
      </c>
      <c r="B59" s="15">
        <f t="shared" ref="B59:M59" si="22">SUM(B60:B60)</f>
        <v>2.2957000000000001E-4</v>
      </c>
      <c r="C59" s="15">
        <f t="shared" si="22"/>
        <v>0</v>
      </c>
      <c r="D59" s="15">
        <f t="shared" si="22"/>
        <v>0</v>
      </c>
      <c r="E59" s="15">
        <f t="shared" si="22"/>
        <v>0</v>
      </c>
      <c r="F59" s="15">
        <f t="shared" si="22"/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5">
        <f t="shared" si="22"/>
        <v>0</v>
      </c>
      <c r="M59" s="15">
        <f t="shared" si="22"/>
        <v>0</v>
      </c>
    </row>
    <row r="60" spans="1:35" s="12" customFormat="1" hidden="1" outlineLevel="4" x14ac:dyDescent="0.25">
      <c r="A60" s="17" t="s">
        <v>4</v>
      </c>
      <c r="B60" s="15">
        <v>2.2957000000000001E-4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35" s="12" customFormat="1" outlineLevel="3" collapsed="1" x14ac:dyDescent="0.25">
      <c r="A61" s="16" t="s">
        <v>5</v>
      </c>
      <c r="B61" s="15">
        <f t="shared" ref="B61:M61" si="23">SUM(B62:B62)</f>
        <v>8.346855265E-2</v>
      </c>
      <c r="C61" s="15">
        <f t="shared" si="23"/>
        <v>7.6862745080000003E-2</v>
      </c>
      <c r="D61" s="15">
        <f t="shared" si="23"/>
        <v>7.0243300420000002E-2</v>
      </c>
      <c r="E61" s="15">
        <f t="shared" si="23"/>
        <v>6.3630674289999994E-2</v>
      </c>
      <c r="F61" s="15">
        <f t="shared" si="23"/>
        <v>5.7018048170000002E-2</v>
      </c>
      <c r="G61" s="15">
        <f t="shared" si="23"/>
        <v>5.0412240580000003E-2</v>
      </c>
      <c r="H61" s="15">
        <f t="shared" si="23"/>
        <v>4.3792795910000001E-2</v>
      </c>
      <c r="I61" s="15">
        <f t="shared" si="23"/>
        <v>3.7180169780000001E-2</v>
      </c>
      <c r="J61" s="15">
        <f t="shared" si="23"/>
        <v>3.0567543660000002E-2</v>
      </c>
      <c r="K61" s="15">
        <f t="shared" si="23"/>
        <v>2.3961736080000001E-2</v>
      </c>
      <c r="L61" s="15">
        <f t="shared" si="23"/>
        <v>1.7342291409999998E-2</v>
      </c>
      <c r="M61" s="15">
        <f t="shared" si="23"/>
        <v>1.072966528E-2</v>
      </c>
    </row>
    <row r="62" spans="1:35" s="12" customFormat="1" hidden="1" outlineLevel="4" x14ac:dyDescent="0.25">
      <c r="A62" s="17" t="s">
        <v>4</v>
      </c>
      <c r="B62" s="15">
        <v>8.346855265E-2</v>
      </c>
      <c r="C62" s="15">
        <v>7.6862745080000003E-2</v>
      </c>
      <c r="D62" s="15">
        <v>7.0243300420000002E-2</v>
      </c>
      <c r="E62" s="15">
        <v>6.3630674289999994E-2</v>
      </c>
      <c r="F62" s="15">
        <v>5.7018048170000002E-2</v>
      </c>
      <c r="G62" s="15">
        <v>5.0412240580000003E-2</v>
      </c>
      <c r="H62" s="15">
        <v>4.3792795910000001E-2</v>
      </c>
      <c r="I62" s="15">
        <v>3.7180169780000001E-2</v>
      </c>
      <c r="J62" s="15">
        <v>3.0567543660000002E-2</v>
      </c>
      <c r="K62" s="15">
        <v>2.3961736080000001E-2</v>
      </c>
      <c r="L62" s="15">
        <v>1.7342291409999998E-2</v>
      </c>
      <c r="M62" s="15">
        <v>1.072966528E-2</v>
      </c>
    </row>
    <row r="63" spans="1:35" s="12" customFormat="1" outlineLevel="3" collapsed="1" x14ac:dyDescent="0.25">
      <c r="A63" s="16" t="s">
        <v>6</v>
      </c>
      <c r="B63" s="15">
        <f t="shared" ref="B63:M63" si="24">SUM(B64:B66)</f>
        <v>61.346181243619995</v>
      </c>
      <c r="C63" s="15">
        <f t="shared" si="24"/>
        <v>49.536638059380003</v>
      </c>
      <c r="D63" s="15">
        <f t="shared" si="24"/>
        <v>41.528000765599998</v>
      </c>
      <c r="E63" s="15">
        <f t="shared" si="24"/>
        <v>35.3190379276</v>
      </c>
      <c r="F63" s="15">
        <f t="shared" si="24"/>
        <v>33.347286040989999</v>
      </c>
      <c r="G63" s="15">
        <f t="shared" si="24"/>
        <v>30.074084819900001</v>
      </c>
      <c r="H63" s="15">
        <f t="shared" si="24"/>
        <v>27.6386848199</v>
      </c>
      <c r="I63" s="15">
        <f t="shared" si="24"/>
        <v>25.4919598199</v>
      </c>
      <c r="J63" s="15">
        <f t="shared" si="24"/>
        <v>22.173009729899999</v>
      </c>
      <c r="K63" s="15">
        <f t="shared" si="24"/>
        <v>17.610660312699999</v>
      </c>
      <c r="L63" s="15">
        <f t="shared" si="24"/>
        <v>14.2722137616</v>
      </c>
      <c r="M63" s="15">
        <f t="shared" si="24"/>
        <v>12.989615779199999</v>
      </c>
    </row>
    <row r="64" spans="1:35" s="12" customFormat="1" hidden="1" outlineLevel="4" x14ac:dyDescent="0.25">
      <c r="A64" s="17" t="s">
        <v>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12" customFormat="1" hidden="1" outlineLevel="4" x14ac:dyDescent="0.25">
      <c r="A65" s="17" t="s">
        <v>4</v>
      </c>
      <c r="B65" s="15">
        <v>61.107858579119998</v>
      </c>
      <c r="C65" s="15">
        <v>49.536638059380003</v>
      </c>
      <c r="D65" s="15">
        <v>41.528000765599998</v>
      </c>
      <c r="E65" s="15">
        <v>35.3190379276</v>
      </c>
      <c r="F65" s="15">
        <v>33.347286040989999</v>
      </c>
      <c r="G65" s="15">
        <v>30.074084819900001</v>
      </c>
      <c r="H65" s="15">
        <v>27.6386848199</v>
      </c>
      <c r="I65" s="15">
        <v>25.4919598199</v>
      </c>
      <c r="J65" s="15">
        <v>22.173009729899999</v>
      </c>
      <c r="K65" s="15">
        <v>17.610660312699999</v>
      </c>
      <c r="L65" s="15">
        <v>14.2722137616</v>
      </c>
      <c r="M65" s="15">
        <v>12.989615779199999</v>
      </c>
    </row>
    <row r="66" spans="1:13" s="12" customFormat="1" hidden="1" outlineLevel="4" x14ac:dyDescent="0.25">
      <c r="A66" s="17" t="s">
        <v>8</v>
      </c>
      <c r="B66" s="15">
        <v>0.2383226645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19" customFormat="1" outlineLevel="2" x14ac:dyDescent="0.25">
      <c r="A67" s="25" t="s">
        <v>9</v>
      </c>
      <c r="B67" s="26">
        <f t="shared" ref="B67:M67" si="25">B68+B70</f>
        <v>112.11756550089</v>
      </c>
      <c r="C67" s="26">
        <f t="shared" si="25"/>
        <v>58.375295827770003</v>
      </c>
      <c r="D67" s="26">
        <f t="shared" si="25"/>
        <v>68.105177522480005</v>
      </c>
      <c r="E67" s="26">
        <f t="shared" si="25"/>
        <v>23.506249727970001</v>
      </c>
      <c r="F67" s="26">
        <f t="shared" si="25"/>
        <v>30.236177575940001</v>
      </c>
      <c r="G67" s="26">
        <f t="shared" si="25"/>
        <v>31.262932522480003</v>
      </c>
      <c r="H67" s="26">
        <f t="shared" si="25"/>
        <v>24.512932522480003</v>
      </c>
      <c r="I67" s="26">
        <f t="shared" si="25"/>
        <v>37.050053522479999</v>
      </c>
      <c r="J67" s="26">
        <f t="shared" si="25"/>
        <v>58.191050511589999</v>
      </c>
      <c r="K67" s="26">
        <f t="shared" si="25"/>
        <v>45.030951522480002</v>
      </c>
      <c r="L67" s="26">
        <f t="shared" si="25"/>
        <v>17.980116522480003</v>
      </c>
      <c r="M67" s="26">
        <f t="shared" si="25"/>
        <v>12.22999652248</v>
      </c>
    </row>
    <row r="68" spans="1:13" s="12" customFormat="1" outlineLevel="3" collapsed="1" x14ac:dyDescent="0.25">
      <c r="A68" s="16" t="s">
        <v>5</v>
      </c>
      <c r="B68" s="15">
        <f t="shared" ref="B68:M68" si="26">SUM(B69:B69)</f>
        <v>0.13225252248</v>
      </c>
      <c r="C68" s="15">
        <f t="shared" si="26"/>
        <v>0.13225252248</v>
      </c>
      <c r="D68" s="15">
        <f t="shared" si="26"/>
        <v>0.13225252248</v>
      </c>
      <c r="E68" s="15">
        <f t="shared" si="26"/>
        <v>0.13225252248</v>
      </c>
      <c r="F68" s="15">
        <f t="shared" si="26"/>
        <v>0.13225252248</v>
      </c>
      <c r="G68" s="15">
        <f t="shared" si="26"/>
        <v>0.13225252248</v>
      </c>
      <c r="H68" s="15">
        <f t="shared" si="26"/>
        <v>0.13225252248</v>
      </c>
      <c r="I68" s="15">
        <f t="shared" si="26"/>
        <v>0.13225252248</v>
      </c>
      <c r="J68" s="15">
        <f t="shared" si="26"/>
        <v>0.13225252248</v>
      </c>
      <c r="K68" s="15">
        <f t="shared" si="26"/>
        <v>0.13225252248</v>
      </c>
      <c r="L68" s="15">
        <f t="shared" si="26"/>
        <v>0.13225252248</v>
      </c>
      <c r="M68" s="15">
        <f t="shared" si="26"/>
        <v>0.13225252248</v>
      </c>
    </row>
    <row r="69" spans="1:13" s="12" customFormat="1" hidden="1" outlineLevel="4" x14ac:dyDescent="0.25">
      <c r="A69" s="17" t="s">
        <v>4</v>
      </c>
      <c r="B69" s="15">
        <v>0.13225252248</v>
      </c>
      <c r="C69" s="15">
        <v>0.13225252248</v>
      </c>
      <c r="D69" s="15">
        <v>0.13225252248</v>
      </c>
      <c r="E69" s="15">
        <v>0.13225252248</v>
      </c>
      <c r="F69" s="15">
        <v>0.13225252248</v>
      </c>
      <c r="G69" s="15">
        <v>0.13225252248</v>
      </c>
      <c r="H69" s="15">
        <v>0.13225252248</v>
      </c>
      <c r="I69" s="15">
        <v>0.13225252248</v>
      </c>
      <c r="J69" s="15">
        <v>0.13225252248</v>
      </c>
      <c r="K69" s="15">
        <v>0.13225252248</v>
      </c>
      <c r="L69" s="15">
        <v>0.13225252248</v>
      </c>
      <c r="M69" s="15">
        <v>0.13225252248</v>
      </c>
    </row>
    <row r="70" spans="1:13" s="12" customFormat="1" outlineLevel="3" collapsed="1" x14ac:dyDescent="0.25">
      <c r="A70" s="16" t="s">
        <v>6</v>
      </c>
      <c r="B70" s="15">
        <f t="shared" ref="B70:M70" si="27">SUM(B71:B73)</f>
        <v>111.98531297840999</v>
      </c>
      <c r="C70" s="15">
        <f t="shared" si="27"/>
        <v>58.243043305290001</v>
      </c>
      <c r="D70" s="15">
        <f t="shared" si="27"/>
        <v>67.972925000000004</v>
      </c>
      <c r="E70" s="15">
        <f t="shared" si="27"/>
        <v>23.373997205489999</v>
      </c>
      <c r="F70" s="15">
        <f t="shared" si="27"/>
        <v>30.103925053459999</v>
      </c>
      <c r="G70" s="15">
        <f t="shared" si="27"/>
        <v>31.130680000000002</v>
      </c>
      <c r="H70" s="15">
        <f t="shared" si="27"/>
        <v>24.380680000000002</v>
      </c>
      <c r="I70" s="15">
        <f t="shared" si="27"/>
        <v>36.917800999999997</v>
      </c>
      <c r="J70" s="15">
        <f t="shared" si="27"/>
        <v>58.058797989109998</v>
      </c>
      <c r="K70" s="15">
        <f t="shared" si="27"/>
        <v>44.898699000000001</v>
      </c>
      <c r="L70" s="15">
        <f t="shared" si="27"/>
        <v>17.847864000000001</v>
      </c>
      <c r="M70" s="15">
        <f t="shared" si="27"/>
        <v>12.097744</v>
      </c>
    </row>
    <row r="71" spans="1:13" s="12" customFormat="1" hidden="1" outlineLevel="4" x14ac:dyDescent="0.25">
      <c r="A71" s="17" t="s">
        <v>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2" customFormat="1" hidden="1" outlineLevel="4" x14ac:dyDescent="0.25">
      <c r="A72" s="17" t="s">
        <v>4</v>
      </c>
      <c r="B72" s="15">
        <v>99.352284832929996</v>
      </c>
      <c r="C72" s="15">
        <v>58.243043305290001</v>
      </c>
      <c r="D72" s="15">
        <v>67.972925000000004</v>
      </c>
      <c r="E72" s="15">
        <v>23.373997205489999</v>
      </c>
      <c r="F72" s="15">
        <v>30.103925053459999</v>
      </c>
      <c r="G72" s="15">
        <v>31.130680000000002</v>
      </c>
      <c r="H72" s="15">
        <v>24.380680000000002</v>
      </c>
      <c r="I72" s="15">
        <v>36.917800999999997</v>
      </c>
      <c r="J72" s="15">
        <v>58.058797989109998</v>
      </c>
      <c r="K72" s="15">
        <v>44.898699000000001</v>
      </c>
      <c r="L72" s="15">
        <v>17.847864000000001</v>
      </c>
      <c r="M72" s="15">
        <v>12.097744</v>
      </c>
    </row>
    <row r="73" spans="1:13" s="12" customFormat="1" hidden="1" outlineLevel="4" x14ac:dyDescent="0.25">
      <c r="A73" s="17" t="s">
        <v>8</v>
      </c>
      <c r="B73" s="15">
        <v>12.633028145480001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19" customFormat="1" outlineLevel="1" x14ac:dyDescent="0.25">
      <c r="A74" s="23" t="s">
        <v>10</v>
      </c>
      <c r="B74" s="24">
        <f t="shared" ref="B74:M74" si="28">B75+B92</f>
        <v>156.71264028641002</v>
      </c>
      <c r="C74" s="24">
        <f t="shared" si="28"/>
        <v>213.96936530229999</v>
      </c>
      <c r="D74" s="24">
        <f t="shared" si="28"/>
        <v>152.66557804227</v>
      </c>
      <c r="E74" s="24">
        <f t="shared" si="28"/>
        <v>142.81060083944999</v>
      </c>
      <c r="F74" s="24">
        <f t="shared" si="28"/>
        <v>104.28694356266001</v>
      </c>
      <c r="G74" s="24">
        <f t="shared" si="28"/>
        <v>104.68895314557999</v>
      </c>
      <c r="H74" s="24">
        <f t="shared" si="28"/>
        <v>122.49866813409999</v>
      </c>
      <c r="I74" s="24">
        <f t="shared" si="28"/>
        <v>83.355653140399994</v>
      </c>
      <c r="J74" s="24">
        <f t="shared" si="28"/>
        <v>94.866356644799993</v>
      </c>
      <c r="K74" s="24">
        <f t="shared" si="28"/>
        <v>69.172084752040007</v>
      </c>
      <c r="L74" s="24">
        <f t="shared" si="28"/>
        <v>108.41161061029999</v>
      </c>
      <c r="M74" s="24">
        <f t="shared" si="28"/>
        <v>13.467457508150002</v>
      </c>
    </row>
    <row r="75" spans="1:13" s="19" customFormat="1" outlineLevel="2" x14ac:dyDescent="0.25">
      <c r="A75" s="25" t="s">
        <v>2</v>
      </c>
      <c r="B75" s="26">
        <f t="shared" ref="B75:M75" si="29">B76+B81+B84+B88</f>
        <v>51.913118060190001</v>
      </c>
      <c r="C75" s="26">
        <f t="shared" si="29"/>
        <v>46.771712979539998</v>
      </c>
      <c r="D75" s="26">
        <f t="shared" si="29"/>
        <v>42.52716819231</v>
      </c>
      <c r="E75" s="26">
        <f t="shared" si="29"/>
        <v>35.170621779170006</v>
      </c>
      <c r="F75" s="26">
        <f t="shared" si="29"/>
        <v>29.300020095750003</v>
      </c>
      <c r="G75" s="26">
        <f t="shared" si="29"/>
        <v>25.651342273759997</v>
      </c>
      <c r="H75" s="26">
        <f t="shared" si="29"/>
        <v>18.78250579102</v>
      </c>
      <c r="I75" s="26">
        <f t="shared" si="29"/>
        <v>16.121927930399998</v>
      </c>
      <c r="J75" s="26">
        <f t="shared" si="29"/>
        <v>13.529646161800002</v>
      </c>
      <c r="K75" s="26">
        <f t="shared" si="29"/>
        <v>11.029106380999998</v>
      </c>
      <c r="L75" s="26">
        <f t="shared" si="29"/>
        <v>5.7615032266200004</v>
      </c>
      <c r="M75" s="26">
        <f t="shared" si="29"/>
        <v>2.9411810015600004</v>
      </c>
    </row>
    <row r="76" spans="1:13" s="12" customFormat="1" outlineLevel="3" collapsed="1" x14ac:dyDescent="0.25">
      <c r="A76" s="16" t="s">
        <v>3</v>
      </c>
      <c r="B76" s="15">
        <f t="shared" ref="B76:M76" si="30">SUM(B77:B80)</f>
        <v>0.39889457927999999</v>
      </c>
      <c r="C76" s="15">
        <f t="shared" si="30"/>
        <v>8.9617701159999993E-2</v>
      </c>
      <c r="D76" s="15">
        <f t="shared" si="30"/>
        <v>8.8821500049999988E-2</v>
      </c>
      <c r="E76" s="15">
        <f t="shared" si="30"/>
        <v>8.10860001E-2</v>
      </c>
      <c r="F76" s="15">
        <f t="shared" si="30"/>
        <v>8.10860001E-2</v>
      </c>
      <c r="G76" s="15">
        <f t="shared" si="30"/>
        <v>8.1079500099999993E-2</v>
      </c>
      <c r="H76" s="15">
        <f t="shared" si="30"/>
        <v>7.8150450099999991E-2</v>
      </c>
      <c r="I76" s="15">
        <f t="shared" si="30"/>
        <v>7.7683500099999997E-2</v>
      </c>
      <c r="J76" s="15">
        <f t="shared" si="30"/>
        <v>7.6860000040000001E-2</v>
      </c>
      <c r="K76" s="15">
        <f t="shared" si="30"/>
        <v>7.6860000040000001E-2</v>
      </c>
      <c r="L76" s="15">
        <f t="shared" si="30"/>
        <v>7.6860000040000001E-2</v>
      </c>
      <c r="M76" s="15">
        <f t="shared" si="30"/>
        <v>7.6860000040000001E-2</v>
      </c>
    </row>
    <row r="77" spans="1:13" s="12" customFormat="1" hidden="1" outlineLevel="4" x14ac:dyDescent="0.25">
      <c r="A77" s="17" t="s">
        <v>7</v>
      </c>
      <c r="B77" s="15">
        <v>8.4931320000000005E-3</v>
      </c>
      <c r="C77" s="15">
        <v>8.4672001200000006E-3</v>
      </c>
      <c r="D77" s="15">
        <v>3.7200000000000002E-3</v>
      </c>
      <c r="E77" s="15">
        <v>3.3960000000000001E-3</v>
      </c>
      <c r="F77" s="15">
        <v>3.3960000000000001E-3</v>
      </c>
      <c r="G77" s="15">
        <v>3.3960000000000001E-3</v>
      </c>
      <c r="H77" s="15">
        <v>4.6694999999999999E-4</v>
      </c>
      <c r="I77" s="15"/>
      <c r="J77" s="15"/>
      <c r="K77" s="15"/>
      <c r="L77" s="15"/>
      <c r="M77" s="15"/>
    </row>
    <row r="78" spans="1:13" s="12" customFormat="1" hidden="1" outlineLevel="4" x14ac:dyDescent="0.25">
      <c r="A78" s="17" t="s">
        <v>11</v>
      </c>
      <c r="B78" s="15">
        <v>6.1175520000000003E-4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s="12" customFormat="1" hidden="1" outlineLevel="4" x14ac:dyDescent="0.25">
      <c r="A79" s="17" t="s">
        <v>4</v>
      </c>
      <c r="B79" s="15">
        <v>3.506E-3</v>
      </c>
      <c r="C79" s="15">
        <v>6.4999999999999996E-6</v>
      </c>
      <c r="D79" s="15">
        <v>6.4999999999999996E-6</v>
      </c>
      <c r="E79" s="15">
        <v>6.4999999999999996E-6</v>
      </c>
      <c r="F79" s="15">
        <v>6.4999999999999996E-6</v>
      </c>
      <c r="G79" s="15"/>
      <c r="H79" s="15"/>
      <c r="I79" s="15"/>
      <c r="J79" s="15"/>
      <c r="K79" s="15"/>
      <c r="L79" s="15"/>
      <c r="M79" s="15"/>
    </row>
    <row r="80" spans="1:13" s="12" customFormat="1" hidden="1" outlineLevel="4" x14ac:dyDescent="0.25">
      <c r="A80" s="17" t="s">
        <v>8</v>
      </c>
      <c r="B80" s="15">
        <v>0.38628369208000002</v>
      </c>
      <c r="C80" s="15">
        <v>8.1144001039999997E-2</v>
      </c>
      <c r="D80" s="15">
        <v>8.5095000049999994E-2</v>
      </c>
      <c r="E80" s="15">
        <v>7.7683500099999997E-2</v>
      </c>
      <c r="F80" s="15">
        <v>7.7683500099999997E-2</v>
      </c>
      <c r="G80" s="15">
        <v>7.7683500099999997E-2</v>
      </c>
      <c r="H80" s="15">
        <v>7.7683500099999997E-2</v>
      </c>
      <c r="I80" s="15">
        <v>7.7683500099999997E-2</v>
      </c>
      <c r="J80" s="15">
        <v>7.6860000040000001E-2</v>
      </c>
      <c r="K80" s="15">
        <v>7.6860000040000001E-2</v>
      </c>
      <c r="L80" s="15">
        <v>7.6860000040000001E-2</v>
      </c>
      <c r="M80" s="15">
        <v>7.6860000040000001E-2</v>
      </c>
    </row>
    <row r="81" spans="1:13" s="12" customFormat="1" outlineLevel="3" collapsed="1" x14ac:dyDescent="0.25">
      <c r="A81" s="16" t="s">
        <v>12</v>
      </c>
      <c r="B81" s="15">
        <f t="shared" ref="B81:M81" si="31">SUM(B82:B83)</f>
        <v>42.695014954249999</v>
      </c>
      <c r="C81" s="15">
        <f t="shared" si="31"/>
        <v>38.94444938985</v>
      </c>
      <c r="D81" s="15">
        <f t="shared" si="31"/>
        <v>36.08439517379</v>
      </c>
      <c r="E81" s="15">
        <f t="shared" si="31"/>
        <v>29.785751712290001</v>
      </c>
      <c r="F81" s="15">
        <f t="shared" si="31"/>
        <v>24.444794971</v>
      </c>
      <c r="G81" s="15">
        <f t="shared" si="31"/>
        <v>21.432801278259998</v>
      </c>
      <c r="H81" s="15">
        <f t="shared" si="31"/>
        <v>15.188378592189999</v>
      </c>
      <c r="I81" s="15">
        <f t="shared" si="31"/>
        <v>13.46097044209</v>
      </c>
      <c r="J81" s="15">
        <f t="shared" si="31"/>
        <v>10.701212090050001</v>
      </c>
      <c r="K81" s="15">
        <f t="shared" si="31"/>
        <v>7.6033090030499997</v>
      </c>
      <c r="L81" s="15">
        <f t="shared" si="31"/>
        <v>2.6400920010600002</v>
      </c>
      <c r="M81" s="15">
        <f t="shared" si="31"/>
        <v>0</v>
      </c>
    </row>
    <row r="82" spans="1:13" s="12" customFormat="1" hidden="1" outlineLevel="4" x14ac:dyDescent="0.25">
      <c r="A82" s="17" t="s">
        <v>7</v>
      </c>
      <c r="B82" s="15">
        <v>6.0254842012500003</v>
      </c>
      <c r="C82" s="15">
        <v>5.71997972544</v>
      </c>
      <c r="D82" s="15">
        <v>5.3144284883899999</v>
      </c>
      <c r="E82" s="15">
        <v>4.6103312613099998</v>
      </c>
      <c r="F82" s="15">
        <v>2.1599464287800001</v>
      </c>
      <c r="G82" s="15">
        <v>2.0148836030199999</v>
      </c>
      <c r="H82" s="15">
        <v>1.8877535499</v>
      </c>
      <c r="I82" s="15">
        <v>1.86283802701</v>
      </c>
      <c r="J82" s="15">
        <v>4.0308576000000002E-4</v>
      </c>
      <c r="K82" s="15"/>
      <c r="L82" s="15"/>
      <c r="M82" s="15"/>
    </row>
    <row r="83" spans="1:13" s="12" customFormat="1" hidden="1" outlineLevel="4" x14ac:dyDescent="0.25">
      <c r="A83" s="17" t="s">
        <v>8</v>
      </c>
      <c r="B83" s="15">
        <v>36.669530752999997</v>
      </c>
      <c r="C83" s="15">
        <v>33.224469664410002</v>
      </c>
      <c r="D83" s="15">
        <v>30.7699666854</v>
      </c>
      <c r="E83" s="15">
        <v>25.175420450979999</v>
      </c>
      <c r="F83" s="15">
        <v>22.284848542220001</v>
      </c>
      <c r="G83" s="15">
        <v>19.417917675239998</v>
      </c>
      <c r="H83" s="15">
        <v>13.300625042289999</v>
      </c>
      <c r="I83" s="15">
        <v>11.59813241508</v>
      </c>
      <c r="J83" s="15">
        <v>10.700809004290001</v>
      </c>
      <c r="K83" s="15">
        <v>7.6033090030499997</v>
      </c>
      <c r="L83" s="15">
        <v>2.6400920010600002</v>
      </c>
      <c r="M83" s="15"/>
    </row>
    <row r="84" spans="1:13" s="12" customFormat="1" outlineLevel="3" collapsed="1" x14ac:dyDescent="0.25">
      <c r="A84" s="16" t="s">
        <v>13</v>
      </c>
      <c r="B84" s="15">
        <f t="shared" ref="B84:M84" si="32">SUM(B85:B87)</f>
        <v>0.38546487495000004</v>
      </c>
      <c r="C84" s="15">
        <f t="shared" si="32"/>
        <v>0.34831147627000003</v>
      </c>
      <c r="D84" s="15">
        <f t="shared" si="32"/>
        <v>0.38057110573000003</v>
      </c>
      <c r="E84" s="15">
        <f t="shared" si="32"/>
        <v>0.29741898352999996</v>
      </c>
      <c r="F84" s="15">
        <f t="shared" si="32"/>
        <v>0.24900915169999999</v>
      </c>
      <c r="G84" s="15">
        <f t="shared" si="32"/>
        <v>0.19960084972</v>
      </c>
      <c r="H84" s="15">
        <f t="shared" si="32"/>
        <v>0.14993479051</v>
      </c>
      <c r="I84" s="15">
        <f t="shared" si="32"/>
        <v>0.10041487723</v>
      </c>
      <c r="J84" s="15">
        <f t="shared" si="32"/>
        <v>5.6083284390000002E-2</v>
      </c>
      <c r="K84" s="15">
        <f t="shared" si="32"/>
        <v>3.4835981599999996E-2</v>
      </c>
      <c r="L84" s="15">
        <f t="shared" si="32"/>
        <v>2.772978962E-2</v>
      </c>
      <c r="M84" s="15">
        <f t="shared" si="32"/>
        <v>2.0696087259999999E-2</v>
      </c>
    </row>
    <row r="85" spans="1:13" s="12" customFormat="1" hidden="1" outlineLevel="4" x14ac:dyDescent="0.25">
      <c r="A85" s="17" t="s">
        <v>7</v>
      </c>
      <c r="B85" s="15">
        <v>0.30814962143000002</v>
      </c>
      <c r="C85" s="15">
        <v>0.27576996030000001</v>
      </c>
      <c r="D85" s="15">
        <v>0.31076867926000001</v>
      </c>
      <c r="E85" s="15">
        <v>0.23938035835999999</v>
      </c>
      <c r="F85" s="15">
        <v>0.19584202928</v>
      </c>
      <c r="G85" s="15">
        <v>0.15266266862</v>
      </c>
      <c r="H85" s="15">
        <v>0.10950704189</v>
      </c>
      <c r="I85" s="15">
        <v>6.6364932639999999E-2</v>
      </c>
      <c r="J85" s="15">
        <v>2.8704488069999999E-2</v>
      </c>
      <c r="K85" s="15">
        <v>1.370530931E-2</v>
      </c>
      <c r="L85" s="15">
        <v>1.2971381820000001E-2</v>
      </c>
      <c r="M85" s="15">
        <v>1.2247873669999999E-2</v>
      </c>
    </row>
    <row r="86" spans="1:13" s="12" customFormat="1" hidden="1" outlineLevel="4" x14ac:dyDescent="0.25">
      <c r="A86" s="17" t="s">
        <v>11</v>
      </c>
      <c r="B86" s="15">
        <v>7.7315253520000002E-2</v>
      </c>
      <c r="C86" s="15">
        <v>7.2541515969999998E-2</v>
      </c>
      <c r="D86" s="15">
        <v>6.9802426469999998E-2</v>
      </c>
      <c r="E86" s="15">
        <v>5.8038625169999997E-2</v>
      </c>
      <c r="F86" s="15">
        <v>5.3167122419999997E-2</v>
      </c>
      <c r="G86" s="15">
        <v>4.6938181099999997E-2</v>
      </c>
      <c r="H86" s="15">
        <v>4.0427748620000002E-2</v>
      </c>
      <c r="I86" s="15">
        <v>3.4049944589999999E-2</v>
      </c>
      <c r="J86" s="15">
        <v>2.7378796319999999E-2</v>
      </c>
      <c r="K86" s="15">
        <v>2.1130672289999999E-2</v>
      </c>
      <c r="L86" s="15">
        <v>1.47584078E-2</v>
      </c>
      <c r="M86" s="15">
        <v>8.4482135899999998E-3</v>
      </c>
    </row>
    <row r="87" spans="1:13" s="12" customFormat="1" hidden="1" outlineLevel="4" x14ac:dyDescent="0.25">
      <c r="A87" s="17" t="s">
        <v>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s="12" customFormat="1" outlineLevel="3" collapsed="1" x14ac:dyDescent="0.25">
      <c r="A88" s="16" t="s">
        <v>14</v>
      </c>
      <c r="B88" s="15">
        <f t="shared" ref="B88:M88" si="33">SUM(B89:B91)</f>
        <v>8.4337436517099995</v>
      </c>
      <c r="C88" s="15">
        <f t="shared" si="33"/>
        <v>7.3893344122600002</v>
      </c>
      <c r="D88" s="15">
        <f t="shared" si="33"/>
        <v>5.9733804127400001</v>
      </c>
      <c r="E88" s="15">
        <f t="shared" si="33"/>
        <v>5.0063650832499995</v>
      </c>
      <c r="F88" s="15">
        <f t="shared" si="33"/>
        <v>4.5251299729500003</v>
      </c>
      <c r="G88" s="15">
        <f t="shared" si="33"/>
        <v>3.9378606456800003</v>
      </c>
      <c r="H88" s="15">
        <f t="shared" si="33"/>
        <v>3.3660419582199999</v>
      </c>
      <c r="I88" s="15">
        <f t="shared" si="33"/>
        <v>2.4828591109799998</v>
      </c>
      <c r="J88" s="15">
        <f t="shared" si="33"/>
        <v>2.6954907873199998</v>
      </c>
      <c r="K88" s="15">
        <f t="shared" si="33"/>
        <v>3.3141013963099999</v>
      </c>
      <c r="L88" s="15">
        <f t="shared" si="33"/>
        <v>3.0168214358999998</v>
      </c>
      <c r="M88" s="15">
        <f t="shared" si="33"/>
        <v>2.8436249142600003</v>
      </c>
    </row>
    <row r="89" spans="1:13" s="12" customFormat="1" hidden="1" outlineLevel="4" x14ac:dyDescent="0.25">
      <c r="A89" s="17" t="s">
        <v>7</v>
      </c>
      <c r="B89" s="15">
        <v>1.7711077416100001</v>
      </c>
      <c r="C89" s="15">
        <v>1.95400271628</v>
      </c>
      <c r="D89" s="15">
        <v>1.8488376368299999</v>
      </c>
      <c r="E89" s="15">
        <v>1.7599954846500001</v>
      </c>
      <c r="F89" s="15">
        <v>1.6571502843200001</v>
      </c>
      <c r="G89" s="15">
        <v>1.5552607430800001</v>
      </c>
      <c r="H89" s="15">
        <v>1.47473990366</v>
      </c>
      <c r="I89" s="15">
        <v>1.0403114440900001</v>
      </c>
      <c r="J89" s="15">
        <v>0.93041834994999995</v>
      </c>
      <c r="K89" s="15">
        <v>0.72084323869</v>
      </c>
      <c r="L89" s="15">
        <v>0.62421693689000002</v>
      </c>
      <c r="M89" s="15">
        <v>0.55390906561999997</v>
      </c>
    </row>
    <row r="90" spans="1:13" s="12" customFormat="1" hidden="1" outlineLevel="4" x14ac:dyDescent="0.25">
      <c r="A90" s="17" t="s">
        <v>8</v>
      </c>
      <c r="B90" s="15">
        <v>4.3891964661799996</v>
      </c>
      <c r="C90" s="15">
        <v>4.0745969611600001</v>
      </c>
      <c r="D90" s="15">
        <v>3.8400740623699998</v>
      </c>
      <c r="E90" s="15">
        <v>3.2179323439799998</v>
      </c>
      <c r="F90" s="15">
        <v>2.8395424340100002</v>
      </c>
      <c r="G90" s="15">
        <v>2.3541509406999999</v>
      </c>
      <c r="H90" s="15">
        <v>1.8628765059600001</v>
      </c>
      <c r="I90" s="15">
        <v>1.4141104122699999</v>
      </c>
      <c r="J90" s="15">
        <v>1.1927201410999999</v>
      </c>
      <c r="K90" s="15">
        <v>1.04331422678</v>
      </c>
      <c r="L90" s="15">
        <v>0.84798842861000001</v>
      </c>
      <c r="M90" s="15">
        <v>0.74243584801999996</v>
      </c>
    </row>
    <row r="91" spans="1:13" s="12" customFormat="1" hidden="1" outlineLevel="4" x14ac:dyDescent="0.25">
      <c r="A91" s="17" t="s">
        <v>15</v>
      </c>
      <c r="B91" s="15">
        <v>2.2734394439200001</v>
      </c>
      <c r="C91" s="15">
        <v>1.3607347348200001</v>
      </c>
      <c r="D91" s="15">
        <v>0.28446871353999997</v>
      </c>
      <c r="E91" s="15">
        <v>2.8437254620000001E-2</v>
      </c>
      <c r="F91" s="15">
        <v>2.8437254620000001E-2</v>
      </c>
      <c r="G91" s="15">
        <v>2.84489619E-2</v>
      </c>
      <c r="H91" s="15">
        <v>2.8425548599999999E-2</v>
      </c>
      <c r="I91" s="15">
        <v>2.8437254620000001E-2</v>
      </c>
      <c r="J91" s="15">
        <v>0.57235229626999995</v>
      </c>
      <c r="K91" s="15">
        <v>1.54994393084</v>
      </c>
      <c r="L91" s="15">
        <v>1.5446160704</v>
      </c>
      <c r="M91" s="15">
        <v>1.54728000062</v>
      </c>
    </row>
    <row r="92" spans="1:13" s="19" customFormat="1" outlineLevel="2" x14ac:dyDescent="0.25">
      <c r="A92" s="25" t="s">
        <v>9</v>
      </c>
      <c r="B92" s="26">
        <f t="shared" ref="B92:M92" si="34">B93+B96+B101</f>
        <v>104.79952222622001</v>
      </c>
      <c r="C92" s="26">
        <f t="shared" si="34"/>
        <v>167.19765232276001</v>
      </c>
      <c r="D92" s="26">
        <f t="shared" si="34"/>
        <v>110.13840984996</v>
      </c>
      <c r="E92" s="26">
        <f t="shared" si="34"/>
        <v>107.63997906028</v>
      </c>
      <c r="F92" s="26">
        <f t="shared" si="34"/>
        <v>74.986923466910014</v>
      </c>
      <c r="G92" s="26">
        <f t="shared" si="34"/>
        <v>79.037610871819993</v>
      </c>
      <c r="H92" s="26">
        <f t="shared" si="34"/>
        <v>103.71616234307999</v>
      </c>
      <c r="I92" s="26">
        <f t="shared" si="34"/>
        <v>67.233725210000003</v>
      </c>
      <c r="J92" s="26">
        <f t="shared" si="34"/>
        <v>81.33671048299999</v>
      </c>
      <c r="K92" s="26">
        <f t="shared" si="34"/>
        <v>58.142978371040002</v>
      </c>
      <c r="L92" s="26">
        <f t="shared" si="34"/>
        <v>102.65010738367999</v>
      </c>
      <c r="M92" s="26">
        <f t="shared" si="34"/>
        <v>10.526276506590001</v>
      </c>
    </row>
    <row r="93" spans="1:13" s="12" customFormat="1" outlineLevel="3" collapsed="1" x14ac:dyDescent="0.25">
      <c r="A93" s="16" t="s">
        <v>12</v>
      </c>
      <c r="B93" s="15">
        <f t="shared" ref="B93:M93" si="35">SUM(B94:B95)</f>
        <v>50.333330338850004</v>
      </c>
      <c r="C93" s="15">
        <f t="shared" si="35"/>
        <v>72.668355002850006</v>
      </c>
      <c r="D93" s="15">
        <f t="shared" si="35"/>
        <v>51.34758129942</v>
      </c>
      <c r="E93" s="15">
        <f t="shared" si="35"/>
        <v>76.329613897879995</v>
      </c>
      <c r="F93" s="15">
        <f t="shared" si="35"/>
        <v>40.868664306970004</v>
      </c>
      <c r="G93" s="15">
        <f t="shared" si="35"/>
        <v>48.99079871536</v>
      </c>
      <c r="H93" s="15">
        <f t="shared" si="35"/>
        <v>50.724610588349996</v>
      </c>
      <c r="I93" s="15">
        <f t="shared" si="35"/>
        <v>42.814386777750002</v>
      </c>
      <c r="J93" s="15">
        <f t="shared" si="35"/>
        <v>42.09013100816</v>
      </c>
      <c r="K93" s="15">
        <f t="shared" si="35"/>
        <v>42.000000016800001</v>
      </c>
      <c r="L93" s="15">
        <f t="shared" si="35"/>
        <v>72.80000002912</v>
      </c>
      <c r="M93" s="15">
        <f t="shared" si="35"/>
        <v>0</v>
      </c>
    </row>
    <row r="94" spans="1:13" s="12" customFormat="1" hidden="1" outlineLevel="4" x14ac:dyDescent="0.25">
      <c r="A94" s="17" t="s">
        <v>7</v>
      </c>
      <c r="B94" s="15">
        <v>11.167154297850001</v>
      </c>
      <c r="C94" s="15">
        <v>11.250078404410001</v>
      </c>
      <c r="D94" s="15">
        <v>10.15208427882</v>
      </c>
      <c r="E94" s="15">
        <v>39.031911849389999</v>
      </c>
      <c r="F94" s="15">
        <v>3.8760079588799998</v>
      </c>
      <c r="G94" s="15">
        <v>3.7107986565000002</v>
      </c>
      <c r="H94" s="15">
        <v>1.1996105239599999</v>
      </c>
      <c r="I94" s="15">
        <v>42.814386777750002</v>
      </c>
      <c r="J94" s="15">
        <v>9.0130991359999996E-2</v>
      </c>
      <c r="K94" s="15"/>
      <c r="L94" s="15"/>
      <c r="M94" s="15"/>
    </row>
    <row r="95" spans="1:13" s="12" customFormat="1" hidden="1" outlineLevel="4" x14ac:dyDescent="0.25">
      <c r="A95" s="17" t="s">
        <v>8</v>
      </c>
      <c r="B95" s="15">
        <v>39.166176041</v>
      </c>
      <c r="C95" s="15">
        <v>61.418276598440002</v>
      </c>
      <c r="D95" s="15">
        <v>41.195497020600001</v>
      </c>
      <c r="E95" s="15">
        <v>37.297702048490002</v>
      </c>
      <c r="F95" s="15">
        <v>36.992656348090001</v>
      </c>
      <c r="G95" s="15">
        <v>45.280000058859997</v>
      </c>
      <c r="H95" s="15">
        <v>49.525000064389999</v>
      </c>
      <c r="I95" s="15"/>
      <c r="J95" s="15">
        <v>42.000000016800001</v>
      </c>
      <c r="K95" s="15">
        <v>42.000000016800001</v>
      </c>
      <c r="L95" s="15">
        <v>72.80000002912</v>
      </c>
      <c r="M95" s="15"/>
    </row>
    <row r="96" spans="1:13" s="12" customFormat="1" outlineLevel="3" collapsed="1" x14ac:dyDescent="0.25">
      <c r="A96" s="16" t="s">
        <v>13</v>
      </c>
      <c r="B96" s="15">
        <f t="shared" ref="B96:M96" si="36">SUM(B97:B100)</f>
        <v>2.52183020369</v>
      </c>
      <c r="C96" s="15">
        <f t="shared" si="36"/>
        <v>2.59550384916</v>
      </c>
      <c r="D96" s="15">
        <f t="shared" si="36"/>
        <v>4.1436158421</v>
      </c>
      <c r="E96" s="15">
        <f t="shared" si="36"/>
        <v>2.9576800957399998</v>
      </c>
      <c r="F96" s="15">
        <f t="shared" si="36"/>
        <v>3.5003253327000001</v>
      </c>
      <c r="G96" s="15">
        <f t="shared" si="36"/>
        <v>3.49175426508</v>
      </c>
      <c r="H96" s="15">
        <f t="shared" si="36"/>
        <v>3.49175426542</v>
      </c>
      <c r="I96" s="15">
        <f t="shared" si="36"/>
        <v>3.4917542681400002</v>
      </c>
      <c r="J96" s="15">
        <f t="shared" si="36"/>
        <v>2.8158236753999999</v>
      </c>
      <c r="K96" s="15">
        <f t="shared" si="36"/>
        <v>2.3431153400999998</v>
      </c>
      <c r="L96" s="15">
        <f t="shared" si="36"/>
        <v>2.3625851356199998</v>
      </c>
      <c r="M96" s="15">
        <f t="shared" si="36"/>
        <v>2.3193032230199999</v>
      </c>
    </row>
    <row r="97" spans="1:35" s="12" customFormat="1" hidden="1" outlineLevel="4" x14ac:dyDescent="0.25">
      <c r="A97" s="17" t="s">
        <v>7</v>
      </c>
      <c r="B97" s="15">
        <v>1.3647511428900001</v>
      </c>
      <c r="C97" s="15">
        <v>1.4184061083999999</v>
      </c>
      <c r="D97" s="15">
        <v>1.4870548938999999</v>
      </c>
      <c r="E97" s="15">
        <v>1.34193663558</v>
      </c>
      <c r="F97" s="15">
        <v>1.3648349612799999</v>
      </c>
      <c r="G97" s="15">
        <v>1.35626389366</v>
      </c>
      <c r="H97" s="15">
        <v>1.356263894</v>
      </c>
      <c r="I97" s="15">
        <v>1.35626389672</v>
      </c>
      <c r="J97" s="15">
        <v>0.70297101297999998</v>
      </c>
      <c r="K97" s="15">
        <v>0.23026267768</v>
      </c>
      <c r="L97" s="15">
        <v>0.2497324732</v>
      </c>
      <c r="M97" s="15">
        <v>0.29914005824000001</v>
      </c>
    </row>
    <row r="98" spans="1:35" s="12" customFormat="1" hidden="1" outlineLevel="4" x14ac:dyDescent="0.25">
      <c r="A98" s="17" t="s">
        <v>18</v>
      </c>
      <c r="B98" s="15"/>
      <c r="C98" s="15"/>
      <c r="D98" s="15">
        <v>1.0455540106800001</v>
      </c>
      <c r="E98" s="15"/>
      <c r="F98" s="15"/>
      <c r="G98" s="15"/>
      <c r="H98" s="15"/>
      <c r="I98" s="15"/>
      <c r="J98" s="15"/>
      <c r="K98" s="15"/>
      <c r="L98" s="15"/>
      <c r="M98" s="15"/>
    </row>
    <row r="99" spans="1:35" s="12" customFormat="1" hidden="1" outlineLevel="4" x14ac:dyDescent="0.25">
      <c r="A99" s="17" t="s">
        <v>11</v>
      </c>
      <c r="B99" s="15">
        <v>1.1570790607999999</v>
      </c>
      <c r="C99" s="15">
        <v>1.1770977407600001</v>
      </c>
      <c r="D99" s="15">
        <v>1.61100693752</v>
      </c>
      <c r="E99" s="15">
        <v>1.61574346016</v>
      </c>
      <c r="F99" s="15">
        <v>2.13549037142</v>
      </c>
      <c r="G99" s="15">
        <v>2.13549037142</v>
      </c>
      <c r="H99" s="15">
        <v>2.13549037142</v>
      </c>
      <c r="I99" s="15">
        <v>2.13549037142</v>
      </c>
      <c r="J99" s="15">
        <v>2.1128526624199999</v>
      </c>
      <c r="K99" s="15">
        <v>2.1128526624199999</v>
      </c>
      <c r="L99" s="15">
        <v>2.1128526624199999</v>
      </c>
      <c r="M99" s="15">
        <v>2.02016316478</v>
      </c>
    </row>
    <row r="100" spans="1:35" s="12" customFormat="1" hidden="1" outlineLevel="4" x14ac:dyDescent="0.25">
      <c r="A100" s="17" t="s">
        <v>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35" s="12" customFormat="1" outlineLevel="3" collapsed="1" x14ac:dyDescent="0.25">
      <c r="A101" s="16" t="s">
        <v>14</v>
      </c>
      <c r="B101" s="15">
        <f t="shared" ref="B101:M101" si="37">SUM(B102:B104)</f>
        <v>51.94436168368</v>
      </c>
      <c r="C101" s="15">
        <f t="shared" si="37"/>
        <v>91.933793470750004</v>
      </c>
      <c r="D101" s="15">
        <f t="shared" si="37"/>
        <v>54.647212708439994</v>
      </c>
      <c r="E101" s="15">
        <f t="shared" si="37"/>
        <v>28.352685066660001</v>
      </c>
      <c r="F101" s="15">
        <f t="shared" si="37"/>
        <v>30.617933827240002</v>
      </c>
      <c r="G101" s="15">
        <f t="shared" si="37"/>
        <v>26.555057891380002</v>
      </c>
      <c r="H101" s="15">
        <f t="shared" si="37"/>
        <v>49.499797489309998</v>
      </c>
      <c r="I101" s="15">
        <f t="shared" si="37"/>
        <v>20.927584164110002</v>
      </c>
      <c r="J101" s="15">
        <f t="shared" si="37"/>
        <v>36.43075579944</v>
      </c>
      <c r="K101" s="15">
        <f t="shared" si="37"/>
        <v>13.79986301414</v>
      </c>
      <c r="L101" s="15">
        <f t="shared" si="37"/>
        <v>27.487522218940001</v>
      </c>
      <c r="M101" s="15">
        <f t="shared" si="37"/>
        <v>8.2069732835700009</v>
      </c>
    </row>
    <row r="102" spans="1:35" s="12" customFormat="1" hidden="1" outlineLevel="4" x14ac:dyDescent="0.25">
      <c r="A102" s="17" t="s">
        <v>7</v>
      </c>
      <c r="B102" s="15">
        <v>5.63050498531</v>
      </c>
      <c r="C102" s="15">
        <v>28.04769617346</v>
      </c>
      <c r="D102" s="15">
        <v>11.734908108140001</v>
      </c>
      <c r="E102" s="15">
        <v>11.944169520259999</v>
      </c>
      <c r="F102" s="15">
        <v>14.009801516610001</v>
      </c>
      <c r="G102" s="15">
        <v>10.84353022596</v>
      </c>
      <c r="H102" s="15">
        <v>34.447838895540002</v>
      </c>
      <c r="I102" s="15">
        <v>8.2229308944199992</v>
      </c>
      <c r="J102" s="15">
        <v>26.338772011250001</v>
      </c>
      <c r="K102" s="15">
        <v>6.0670520014599996</v>
      </c>
      <c r="L102" s="15">
        <v>22.78305200882</v>
      </c>
      <c r="M102" s="15">
        <v>4.6356166081900003</v>
      </c>
    </row>
    <row r="103" spans="1:35" s="12" customFormat="1" hidden="1" outlineLevel="4" x14ac:dyDescent="0.25">
      <c r="A103" s="17" t="s">
        <v>8</v>
      </c>
      <c r="B103" s="15">
        <v>16.222526354500001</v>
      </c>
      <c r="C103" s="15">
        <v>16.736655243169999</v>
      </c>
      <c r="D103" s="15">
        <v>18.054605868869999</v>
      </c>
      <c r="E103" s="15">
        <v>16.4085155464</v>
      </c>
      <c r="F103" s="15">
        <v>16.608132310630001</v>
      </c>
      <c r="G103" s="15">
        <v>15.71152766542</v>
      </c>
      <c r="H103" s="15">
        <v>15.051958593769999</v>
      </c>
      <c r="I103" s="15">
        <v>12.704653269690001</v>
      </c>
      <c r="J103" s="15">
        <v>10.091983788189999</v>
      </c>
      <c r="K103" s="15">
        <v>7.73281101268</v>
      </c>
      <c r="L103" s="15">
        <v>4.7044702101200002</v>
      </c>
      <c r="M103" s="15">
        <v>3.5713566753800001</v>
      </c>
    </row>
    <row r="104" spans="1:35" s="12" customFormat="1" hidden="1" outlineLevel="4" x14ac:dyDescent="0.25">
      <c r="A104" s="17" t="s">
        <v>15</v>
      </c>
      <c r="B104" s="15">
        <v>30.091330343869998</v>
      </c>
      <c r="C104" s="15">
        <v>47.149442054120001</v>
      </c>
      <c r="D104" s="15">
        <v>24.857698731429998</v>
      </c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35" s="12" customForma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7" spans="1:35" s="21" customFormat="1" x14ac:dyDescent="0.25">
      <c r="A107" s="20"/>
      <c r="B107" s="20">
        <v>2035</v>
      </c>
      <c r="C107" s="20">
        <v>2036</v>
      </c>
      <c r="D107" s="20">
        <v>2037</v>
      </c>
      <c r="E107" s="20">
        <v>2038</v>
      </c>
      <c r="F107" s="20">
        <v>2039</v>
      </c>
      <c r="G107" s="20">
        <v>2040</v>
      </c>
      <c r="H107" s="20">
        <v>2041</v>
      </c>
      <c r="I107" s="20">
        <v>2042</v>
      </c>
      <c r="J107" s="20">
        <v>2043</v>
      </c>
      <c r="K107" s="20">
        <v>2044</v>
      </c>
      <c r="L107" s="20">
        <v>2045</v>
      </c>
      <c r="M107" s="20" t="s">
        <v>23</v>
      </c>
    </row>
    <row r="108" spans="1:35" s="19" customFormat="1" x14ac:dyDescent="0.25">
      <c r="A108" s="22" t="s">
        <v>0</v>
      </c>
      <c r="B108" s="18">
        <f t="shared" ref="B108:M108" si="38">B109+B126</f>
        <v>84.578977926310003</v>
      </c>
      <c r="C108" s="18">
        <f t="shared" si="38"/>
        <v>36.357197252039995</v>
      </c>
      <c r="D108" s="18">
        <f t="shared" si="38"/>
        <v>30.62261321527</v>
      </c>
      <c r="E108" s="18">
        <f t="shared" si="38"/>
        <v>29.07384060507</v>
      </c>
      <c r="F108" s="18">
        <f t="shared" si="38"/>
        <v>26.59889434239</v>
      </c>
      <c r="G108" s="18">
        <f t="shared" si="38"/>
        <v>25.167271308689998</v>
      </c>
      <c r="H108" s="18">
        <f t="shared" si="38"/>
        <v>22.35086602933</v>
      </c>
      <c r="I108" s="18">
        <f t="shared" si="38"/>
        <v>20.700619208670002</v>
      </c>
      <c r="J108" s="18">
        <f t="shared" si="38"/>
        <v>19.450571832720001</v>
      </c>
      <c r="K108" s="18">
        <f t="shared" si="38"/>
        <v>18.516868564460001</v>
      </c>
      <c r="L108" s="18">
        <f t="shared" si="38"/>
        <v>17.606939306400001</v>
      </c>
      <c r="M108" s="18">
        <f t="shared" si="38"/>
        <v>16.134481506539998</v>
      </c>
    </row>
    <row r="109" spans="1:35" s="19" customFormat="1" outlineLevel="1" x14ac:dyDescent="0.25">
      <c r="A109" s="23" t="s">
        <v>1</v>
      </c>
      <c r="B109" s="24">
        <f t="shared" ref="B109:M109" si="39">B110+B119</f>
        <v>31.05780192776</v>
      </c>
      <c r="C109" s="24">
        <f t="shared" si="39"/>
        <v>24.43299532</v>
      </c>
      <c r="D109" s="24">
        <f t="shared" si="39"/>
        <v>21.679157752000002</v>
      </c>
      <c r="E109" s="24">
        <f t="shared" si="39"/>
        <v>20.808120184</v>
      </c>
      <c r="F109" s="24">
        <f t="shared" si="39"/>
        <v>19.937082616000001</v>
      </c>
      <c r="G109" s="24">
        <f t="shared" si="39"/>
        <v>19.066045047999999</v>
      </c>
      <c r="H109" s="24">
        <f t="shared" si="39"/>
        <v>18.195007480000001</v>
      </c>
      <c r="I109" s="24">
        <f t="shared" si="39"/>
        <v>17.323969912000003</v>
      </c>
      <c r="J109" s="24">
        <f t="shared" si="39"/>
        <v>16.452932344000001</v>
      </c>
      <c r="K109" s="24">
        <f t="shared" si="39"/>
        <v>15.581894776</v>
      </c>
      <c r="L109" s="24">
        <f t="shared" si="39"/>
        <v>14.710857208</v>
      </c>
      <c r="M109" s="24">
        <f t="shared" si="39"/>
        <v>13.83981964</v>
      </c>
    </row>
    <row r="110" spans="1:35" s="19" customFormat="1" outlineLevel="2" x14ac:dyDescent="0.25">
      <c r="A110" s="25" t="s">
        <v>2</v>
      </c>
      <c r="B110" s="26">
        <f t="shared" ref="B110:M110" si="40">B111+B113+B115</f>
        <v>11.987805404780001</v>
      </c>
      <c r="C110" s="26">
        <f t="shared" si="40"/>
        <v>10.53525132</v>
      </c>
      <c r="D110" s="26">
        <f t="shared" si="40"/>
        <v>9.5814137519999996</v>
      </c>
      <c r="E110" s="26">
        <f t="shared" si="40"/>
        <v>8.7103761839999994</v>
      </c>
      <c r="F110" s="26">
        <f t="shared" si="40"/>
        <v>7.839338616</v>
      </c>
      <c r="G110" s="26">
        <f t="shared" si="40"/>
        <v>6.9683010479999998</v>
      </c>
      <c r="H110" s="26">
        <f t="shared" si="40"/>
        <v>6.0972634799999996</v>
      </c>
      <c r="I110" s="26">
        <f t="shared" si="40"/>
        <v>5.2262259120000003</v>
      </c>
      <c r="J110" s="26">
        <f t="shared" si="40"/>
        <v>4.3551883440000001</v>
      </c>
      <c r="K110" s="26">
        <f t="shared" si="40"/>
        <v>3.4841507759999999</v>
      </c>
      <c r="L110" s="26">
        <f t="shared" si="40"/>
        <v>2.6131132080000001</v>
      </c>
      <c r="M110" s="26">
        <f t="shared" si="40"/>
        <v>1.7420756399999999</v>
      </c>
    </row>
    <row r="111" spans="1:35" s="12" customFormat="1" outlineLevel="3" collapsed="1" x14ac:dyDescent="0.25">
      <c r="A111" s="16" t="s">
        <v>3</v>
      </c>
      <c r="B111" s="15">
        <f t="shared" ref="B111:M111" si="41">SUM(B112:B112)</f>
        <v>0</v>
      </c>
      <c r="C111" s="15">
        <f t="shared" si="41"/>
        <v>0</v>
      </c>
      <c r="D111" s="15">
        <f t="shared" si="41"/>
        <v>0</v>
      </c>
      <c r="E111" s="15">
        <f t="shared" si="41"/>
        <v>0</v>
      </c>
      <c r="F111" s="15">
        <f t="shared" si="41"/>
        <v>0</v>
      </c>
      <c r="G111" s="15">
        <f t="shared" si="41"/>
        <v>0</v>
      </c>
      <c r="H111" s="15">
        <f t="shared" si="41"/>
        <v>0</v>
      </c>
      <c r="I111" s="15">
        <f t="shared" si="41"/>
        <v>0</v>
      </c>
      <c r="J111" s="15">
        <f t="shared" si="41"/>
        <v>0</v>
      </c>
      <c r="K111" s="15">
        <f t="shared" si="41"/>
        <v>0</v>
      </c>
      <c r="L111" s="15">
        <f t="shared" si="41"/>
        <v>0</v>
      </c>
      <c r="M111" s="15">
        <f t="shared" si="41"/>
        <v>0</v>
      </c>
    </row>
    <row r="112" spans="1:35" s="12" customFormat="1" hidden="1" outlineLevel="4" x14ac:dyDescent="0.25">
      <c r="A112" s="17" t="s">
        <v>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s="12" customFormat="1" outlineLevel="3" collapsed="1" x14ac:dyDescent="0.25">
      <c r="A113" s="16" t="s">
        <v>5</v>
      </c>
      <c r="B113" s="15">
        <f t="shared" ref="B113:M113" si="42">SUM(B114:B114)</f>
        <v>4.1170391799999996E-3</v>
      </c>
      <c r="C113" s="15">
        <f t="shared" si="42"/>
        <v>0</v>
      </c>
      <c r="D113" s="15">
        <f t="shared" si="42"/>
        <v>0</v>
      </c>
      <c r="E113" s="15">
        <f t="shared" si="42"/>
        <v>0</v>
      </c>
      <c r="F113" s="15">
        <f t="shared" si="42"/>
        <v>0</v>
      </c>
      <c r="G113" s="15">
        <f t="shared" si="42"/>
        <v>0</v>
      </c>
      <c r="H113" s="15">
        <f t="shared" si="42"/>
        <v>0</v>
      </c>
      <c r="I113" s="15">
        <f t="shared" si="42"/>
        <v>0</v>
      </c>
      <c r="J113" s="15">
        <f t="shared" si="42"/>
        <v>0</v>
      </c>
      <c r="K113" s="15">
        <f t="shared" si="42"/>
        <v>0</v>
      </c>
      <c r="L113" s="15">
        <f t="shared" si="42"/>
        <v>0</v>
      </c>
      <c r="M113" s="15">
        <f t="shared" si="42"/>
        <v>0</v>
      </c>
    </row>
    <row r="114" spans="1:13" s="12" customFormat="1" hidden="1" outlineLevel="4" x14ac:dyDescent="0.25">
      <c r="A114" s="17" t="s">
        <v>4</v>
      </c>
      <c r="B114" s="15">
        <v>4.1170391799999996E-3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12" customFormat="1" outlineLevel="3" collapsed="1" x14ac:dyDescent="0.25">
      <c r="A115" s="16" t="s">
        <v>6</v>
      </c>
      <c r="B115" s="15">
        <f t="shared" ref="B115:M115" si="43">SUM(B116:B118)</f>
        <v>11.983688365600001</v>
      </c>
      <c r="C115" s="15">
        <f t="shared" si="43"/>
        <v>10.53525132</v>
      </c>
      <c r="D115" s="15">
        <f t="shared" si="43"/>
        <v>9.5814137519999996</v>
      </c>
      <c r="E115" s="15">
        <f t="shared" si="43"/>
        <v>8.7103761839999994</v>
      </c>
      <c r="F115" s="15">
        <f t="shared" si="43"/>
        <v>7.839338616</v>
      </c>
      <c r="G115" s="15">
        <f t="shared" si="43"/>
        <v>6.9683010479999998</v>
      </c>
      <c r="H115" s="15">
        <f t="shared" si="43"/>
        <v>6.0972634799999996</v>
      </c>
      <c r="I115" s="15">
        <f t="shared" si="43"/>
        <v>5.2262259120000003</v>
      </c>
      <c r="J115" s="15">
        <f t="shared" si="43"/>
        <v>4.3551883440000001</v>
      </c>
      <c r="K115" s="15">
        <f t="shared" si="43"/>
        <v>3.4841507759999999</v>
      </c>
      <c r="L115" s="15">
        <f t="shared" si="43"/>
        <v>2.6131132080000001</v>
      </c>
      <c r="M115" s="15">
        <f t="shared" si="43"/>
        <v>1.7420756399999999</v>
      </c>
    </row>
    <row r="116" spans="1:13" s="12" customFormat="1" hidden="1" outlineLevel="4" x14ac:dyDescent="0.25">
      <c r="A116" s="17" t="s">
        <v>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s="12" customFormat="1" hidden="1" outlineLevel="4" x14ac:dyDescent="0.25">
      <c r="A117" s="17" t="s">
        <v>4</v>
      </c>
      <c r="B117" s="15">
        <v>11.983688365600001</v>
      </c>
      <c r="C117" s="15">
        <v>10.53525132</v>
      </c>
      <c r="D117" s="15">
        <v>9.5814137519999996</v>
      </c>
      <c r="E117" s="15">
        <v>8.7103761839999994</v>
      </c>
      <c r="F117" s="15">
        <v>7.839338616</v>
      </c>
      <c r="G117" s="15">
        <v>6.9683010479999998</v>
      </c>
      <c r="H117" s="15">
        <v>6.0972634799999996</v>
      </c>
      <c r="I117" s="15">
        <v>5.2262259120000003</v>
      </c>
      <c r="J117" s="15">
        <v>4.3551883440000001</v>
      </c>
      <c r="K117" s="15">
        <v>3.4841507759999999</v>
      </c>
      <c r="L117" s="15">
        <v>2.6131132080000001</v>
      </c>
      <c r="M117" s="15">
        <v>1.7420756399999999</v>
      </c>
    </row>
    <row r="118" spans="1:13" s="12" customFormat="1" hidden="1" outlineLevel="4" x14ac:dyDescent="0.25">
      <c r="A118" s="17" t="s">
        <v>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19" customFormat="1" outlineLevel="2" x14ac:dyDescent="0.25">
      <c r="A119" s="25" t="s">
        <v>9</v>
      </c>
      <c r="B119" s="26">
        <f t="shared" ref="B119:M119" si="44">B120+B122</f>
        <v>19.069996522979999</v>
      </c>
      <c r="C119" s="26">
        <f t="shared" si="44"/>
        <v>13.897743999999999</v>
      </c>
      <c r="D119" s="26">
        <f t="shared" si="44"/>
        <v>12.097744</v>
      </c>
      <c r="E119" s="26">
        <f t="shared" si="44"/>
        <v>12.097744</v>
      </c>
      <c r="F119" s="26">
        <f t="shared" si="44"/>
        <v>12.097744</v>
      </c>
      <c r="G119" s="26">
        <f t="shared" si="44"/>
        <v>12.097744</v>
      </c>
      <c r="H119" s="26">
        <f t="shared" si="44"/>
        <v>12.097744</v>
      </c>
      <c r="I119" s="26">
        <f t="shared" si="44"/>
        <v>12.097744</v>
      </c>
      <c r="J119" s="26">
        <f t="shared" si="44"/>
        <v>12.097744</v>
      </c>
      <c r="K119" s="26">
        <f t="shared" si="44"/>
        <v>12.097744</v>
      </c>
      <c r="L119" s="26">
        <f t="shared" si="44"/>
        <v>12.097744</v>
      </c>
      <c r="M119" s="26">
        <f t="shared" si="44"/>
        <v>12.097744</v>
      </c>
    </row>
    <row r="120" spans="1:13" s="12" customFormat="1" outlineLevel="3" collapsed="1" x14ac:dyDescent="0.25">
      <c r="A120" s="16" t="s">
        <v>5</v>
      </c>
      <c r="B120" s="15">
        <f t="shared" ref="B120:M120" si="45">SUM(B121:B121)</f>
        <v>0.13225252298000001</v>
      </c>
      <c r="C120" s="15">
        <f t="shared" si="45"/>
        <v>0</v>
      </c>
      <c r="D120" s="15">
        <f t="shared" si="45"/>
        <v>0</v>
      </c>
      <c r="E120" s="15">
        <f t="shared" si="45"/>
        <v>0</v>
      </c>
      <c r="F120" s="15">
        <f t="shared" si="45"/>
        <v>0</v>
      </c>
      <c r="G120" s="15">
        <f t="shared" si="45"/>
        <v>0</v>
      </c>
      <c r="H120" s="15">
        <f t="shared" si="45"/>
        <v>0</v>
      </c>
      <c r="I120" s="15">
        <f t="shared" si="45"/>
        <v>0</v>
      </c>
      <c r="J120" s="15">
        <f t="shared" si="45"/>
        <v>0</v>
      </c>
      <c r="K120" s="15">
        <f t="shared" si="45"/>
        <v>0</v>
      </c>
      <c r="L120" s="15">
        <f t="shared" si="45"/>
        <v>0</v>
      </c>
      <c r="M120" s="15">
        <f t="shared" si="45"/>
        <v>0</v>
      </c>
    </row>
    <row r="121" spans="1:13" s="12" customFormat="1" hidden="1" outlineLevel="4" x14ac:dyDescent="0.25">
      <c r="A121" s="17" t="s">
        <v>4</v>
      </c>
      <c r="B121" s="15">
        <v>0.13225252298000001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s="12" customFormat="1" outlineLevel="3" collapsed="1" x14ac:dyDescent="0.25">
      <c r="A122" s="16" t="s">
        <v>6</v>
      </c>
      <c r="B122" s="15">
        <f t="shared" ref="B122:M122" si="46">SUM(B123:B125)</f>
        <v>18.937743999999999</v>
      </c>
      <c r="C122" s="15">
        <f t="shared" si="46"/>
        <v>13.897743999999999</v>
      </c>
      <c r="D122" s="15">
        <f t="shared" si="46"/>
        <v>12.097744</v>
      </c>
      <c r="E122" s="15">
        <f t="shared" si="46"/>
        <v>12.097744</v>
      </c>
      <c r="F122" s="15">
        <f t="shared" si="46"/>
        <v>12.097744</v>
      </c>
      <c r="G122" s="15">
        <f t="shared" si="46"/>
        <v>12.097744</v>
      </c>
      <c r="H122" s="15">
        <f t="shared" si="46"/>
        <v>12.097744</v>
      </c>
      <c r="I122" s="15">
        <f t="shared" si="46"/>
        <v>12.097744</v>
      </c>
      <c r="J122" s="15">
        <f t="shared" si="46"/>
        <v>12.097744</v>
      </c>
      <c r="K122" s="15">
        <f t="shared" si="46"/>
        <v>12.097744</v>
      </c>
      <c r="L122" s="15">
        <f t="shared" si="46"/>
        <v>12.097744</v>
      </c>
      <c r="M122" s="15">
        <f t="shared" si="46"/>
        <v>12.097744</v>
      </c>
    </row>
    <row r="123" spans="1:13" s="12" customFormat="1" hidden="1" outlineLevel="4" x14ac:dyDescent="0.25">
      <c r="A123" s="17" t="s">
        <v>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12" customFormat="1" hidden="1" outlineLevel="4" x14ac:dyDescent="0.25">
      <c r="A124" s="17" t="s">
        <v>4</v>
      </c>
      <c r="B124" s="15">
        <v>18.937743999999999</v>
      </c>
      <c r="C124" s="15">
        <v>13.897743999999999</v>
      </c>
      <c r="D124" s="15">
        <v>12.097744</v>
      </c>
      <c r="E124" s="15">
        <v>12.097744</v>
      </c>
      <c r="F124" s="15">
        <v>12.097744</v>
      </c>
      <c r="G124" s="15">
        <v>12.097744</v>
      </c>
      <c r="H124" s="15">
        <v>12.097744</v>
      </c>
      <c r="I124" s="15">
        <v>12.097744</v>
      </c>
      <c r="J124" s="15">
        <v>12.097744</v>
      </c>
      <c r="K124" s="15">
        <v>12.097744</v>
      </c>
      <c r="L124" s="15">
        <v>12.097744</v>
      </c>
      <c r="M124" s="15">
        <v>12.097744</v>
      </c>
    </row>
    <row r="125" spans="1:13" s="12" customFormat="1" hidden="1" outlineLevel="4" x14ac:dyDescent="0.25">
      <c r="A125" s="17" t="s">
        <v>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19" customFormat="1" outlineLevel="1" x14ac:dyDescent="0.25">
      <c r="A126" s="23" t="s">
        <v>10</v>
      </c>
      <c r="B126" s="24">
        <f t="shared" ref="B126:M126" si="47">B127+B144</f>
        <v>53.52117599855</v>
      </c>
      <c r="C126" s="24">
        <f t="shared" si="47"/>
        <v>11.924201932039999</v>
      </c>
      <c r="D126" s="24">
        <f t="shared" si="47"/>
        <v>8.9434554632700003</v>
      </c>
      <c r="E126" s="24">
        <f t="shared" si="47"/>
        <v>8.2657204210700002</v>
      </c>
      <c r="F126" s="24">
        <f t="shared" si="47"/>
        <v>6.6618117263899999</v>
      </c>
      <c r="G126" s="24">
        <f t="shared" si="47"/>
        <v>6.1012262606899998</v>
      </c>
      <c r="H126" s="24">
        <f t="shared" si="47"/>
        <v>4.1558585493300004</v>
      </c>
      <c r="I126" s="24">
        <f t="shared" si="47"/>
        <v>3.3766492966700001</v>
      </c>
      <c r="J126" s="24">
        <f t="shared" si="47"/>
        <v>2.99763948872</v>
      </c>
      <c r="K126" s="24">
        <f t="shared" si="47"/>
        <v>2.9349737884600002</v>
      </c>
      <c r="L126" s="24">
        <f t="shared" si="47"/>
        <v>2.8960820984</v>
      </c>
      <c r="M126" s="24">
        <f t="shared" si="47"/>
        <v>2.2946618665400003</v>
      </c>
    </row>
    <row r="127" spans="1:13" s="19" customFormat="1" outlineLevel="2" x14ac:dyDescent="0.25">
      <c r="A127" s="25" t="s">
        <v>2</v>
      </c>
      <c r="B127" s="26">
        <f t="shared" ref="B127:M127" si="48">B128+B133+B136+B140</f>
        <v>3.1057172319500004</v>
      </c>
      <c r="C127" s="26">
        <f t="shared" si="48"/>
        <v>2.5890708575999999</v>
      </c>
      <c r="D127" s="26">
        <f t="shared" si="48"/>
        <v>2.2621481579600005</v>
      </c>
      <c r="E127" s="26">
        <f t="shared" si="48"/>
        <v>2.1341071782400003</v>
      </c>
      <c r="F127" s="26">
        <f t="shared" si="48"/>
        <v>2.05261893643</v>
      </c>
      <c r="G127" s="26">
        <f t="shared" si="48"/>
        <v>2.01127347095</v>
      </c>
      <c r="H127" s="26">
        <f t="shared" si="48"/>
        <v>0.31910576519</v>
      </c>
      <c r="I127" s="26">
        <f t="shared" si="48"/>
        <v>0.29039720763999999</v>
      </c>
      <c r="J127" s="26">
        <f t="shared" si="48"/>
        <v>0.26154723254000001</v>
      </c>
      <c r="K127" s="26">
        <f t="shared" si="48"/>
        <v>0.23426627646000001</v>
      </c>
      <c r="L127" s="26">
        <f t="shared" si="48"/>
        <v>0.20674301562000003</v>
      </c>
      <c r="M127" s="26">
        <f t="shared" si="48"/>
        <v>0.17960752546000003</v>
      </c>
    </row>
    <row r="128" spans="1:13" s="12" customFormat="1" outlineLevel="3" collapsed="1" x14ac:dyDescent="0.25">
      <c r="A128" s="16" t="s">
        <v>3</v>
      </c>
      <c r="B128" s="15">
        <f t="shared" ref="B128:M128" si="49">SUM(B129:B132)</f>
        <v>8.235000009E-2</v>
      </c>
      <c r="C128" s="15">
        <f t="shared" si="49"/>
        <v>8.235000009E-2</v>
      </c>
      <c r="D128" s="15">
        <f t="shared" si="49"/>
        <v>8.235000009E-2</v>
      </c>
      <c r="E128" s="15">
        <f t="shared" si="49"/>
        <v>8.235000009E-2</v>
      </c>
      <c r="F128" s="15">
        <f t="shared" si="49"/>
        <v>8.235000009E-2</v>
      </c>
      <c r="G128" s="15">
        <f t="shared" si="49"/>
        <v>8.235000009E-2</v>
      </c>
      <c r="H128" s="15">
        <f t="shared" si="49"/>
        <v>8.2050000090000005E-2</v>
      </c>
      <c r="I128" s="15">
        <f t="shared" si="49"/>
        <v>8.2050000090000005E-2</v>
      </c>
      <c r="J128" s="15">
        <f t="shared" si="49"/>
        <v>8.2050000090000005E-2</v>
      </c>
      <c r="K128" s="15">
        <f t="shared" si="49"/>
        <v>8.2050000090000005E-2</v>
      </c>
      <c r="L128" s="15">
        <f t="shared" si="49"/>
        <v>8.2050000090000005E-2</v>
      </c>
      <c r="M128" s="15">
        <f t="shared" si="49"/>
        <v>8.2050000090000005E-2</v>
      </c>
    </row>
    <row r="129" spans="1:13" s="12" customFormat="1" hidden="1" outlineLevel="4" x14ac:dyDescent="0.25">
      <c r="A129" s="17" t="s">
        <v>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12" customFormat="1" hidden="1" outlineLevel="4" x14ac:dyDescent="0.25">
      <c r="A130" s="17" t="s">
        <v>11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12" customFormat="1" hidden="1" outlineLevel="4" x14ac:dyDescent="0.25">
      <c r="A131" s="17" t="s">
        <v>4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12" customFormat="1" hidden="1" outlineLevel="4" x14ac:dyDescent="0.25">
      <c r="A132" s="17" t="s">
        <v>8</v>
      </c>
      <c r="B132" s="15">
        <v>8.235000009E-2</v>
      </c>
      <c r="C132" s="15">
        <v>8.235000009E-2</v>
      </c>
      <c r="D132" s="15">
        <v>8.235000009E-2</v>
      </c>
      <c r="E132" s="15">
        <v>8.235000009E-2</v>
      </c>
      <c r="F132" s="15">
        <v>8.235000009E-2</v>
      </c>
      <c r="G132" s="15">
        <v>8.235000009E-2</v>
      </c>
      <c r="H132" s="15">
        <v>8.2050000090000005E-2</v>
      </c>
      <c r="I132" s="15">
        <v>8.2050000090000005E-2</v>
      </c>
      <c r="J132" s="15">
        <v>8.2050000090000005E-2</v>
      </c>
      <c r="K132" s="15">
        <v>8.2050000090000005E-2</v>
      </c>
      <c r="L132" s="15">
        <v>8.2050000090000005E-2</v>
      </c>
      <c r="M132" s="15">
        <v>8.2050000090000005E-2</v>
      </c>
    </row>
    <row r="133" spans="1:13" s="12" customFormat="1" outlineLevel="3" collapsed="1" x14ac:dyDescent="0.25">
      <c r="A133" s="16" t="s">
        <v>12</v>
      </c>
      <c r="B133" s="15">
        <f t="shared" ref="B133:M133" si="50">SUM(B134:B135)</f>
        <v>0</v>
      </c>
      <c r="C133" s="15">
        <f t="shared" si="50"/>
        <v>0</v>
      </c>
      <c r="D133" s="15">
        <f t="shared" si="50"/>
        <v>0</v>
      </c>
      <c r="E133" s="15">
        <f t="shared" si="50"/>
        <v>0</v>
      </c>
      <c r="F133" s="15">
        <f t="shared" si="50"/>
        <v>0</v>
      </c>
      <c r="G133" s="15">
        <f t="shared" si="50"/>
        <v>0</v>
      </c>
      <c r="H133" s="15">
        <f t="shared" si="50"/>
        <v>0</v>
      </c>
      <c r="I133" s="15">
        <f t="shared" si="50"/>
        <v>0</v>
      </c>
      <c r="J133" s="15">
        <f t="shared" si="50"/>
        <v>0</v>
      </c>
      <c r="K133" s="15">
        <f t="shared" si="50"/>
        <v>0</v>
      </c>
      <c r="L133" s="15">
        <f t="shared" si="50"/>
        <v>0</v>
      </c>
      <c r="M133" s="15">
        <f t="shared" si="50"/>
        <v>0</v>
      </c>
    </row>
    <row r="134" spans="1:13" s="12" customFormat="1" hidden="1" outlineLevel="4" x14ac:dyDescent="0.25">
      <c r="A134" s="17" t="s">
        <v>7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12" customFormat="1" hidden="1" outlineLevel="4" x14ac:dyDescent="0.25">
      <c r="A135" s="17" t="s">
        <v>8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12" customFormat="1" outlineLevel="3" collapsed="1" x14ac:dyDescent="0.25">
      <c r="A136" s="16" t="s">
        <v>13</v>
      </c>
      <c r="B136" s="15">
        <f t="shared" ref="B136:M136" si="51">SUM(B137:B139)</f>
        <v>1.605473151E-2</v>
      </c>
      <c r="C136" s="15">
        <f t="shared" si="51"/>
        <v>1.363302332E-2</v>
      </c>
      <c r="D136" s="15">
        <f t="shared" si="51"/>
        <v>1.2736386360000001E-2</v>
      </c>
      <c r="E136" s="15">
        <f t="shared" si="51"/>
        <v>1.1854898060000001E-2</v>
      </c>
      <c r="F136" s="15">
        <f t="shared" si="51"/>
        <v>1.0973446269999999E-2</v>
      </c>
      <c r="G136" s="15">
        <f t="shared" si="51"/>
        <v>1.010352846E-2</v>
      </c>
      <c r="H136" s="15">
        <f t="shared" si="51"/>
        <v>9.2105048099999989E-3</v>
      </c>
      <c r="I136" s="15">
        <f t="shared" si="51"/>
        <v>8.3290517200000011E-3</v>
      </c>
      <c r="J136" s="15">
        <f t="shared" si="51"/>
        <v>7.4475629999999999E-3</v>
      </c>
      <c r="K136" s="15">
        <f t="shared" si="51"/>
        <v>6.57403602E-3</v>
      </c>
      <c r="L136" s="15">
        <f t="shared" si="51"/>
        <v>5.6846579E-3</v>
      </c>
      <c r="M136" s="15">
        <f t="shared" si="51"/>
        <v>4.8032051799999998E-3</v>
      </c>
    </row>
    <row r="137" spans="1:13" s="12" customFormat="1" hidden="1" outlineLevel="4" x14ac:dyDescent="0.25">
      <c r="A137" s="17" t="s">
        <v>7</v>
      </c>
      <c r="B137" s="15">
        <v>1.234753416E-2</v>
      </c>
      <c r="C137" s="15">
        <v>1.1581817039999999E-2</v>
      </c>
      <c r="D137" s="15">
        <v>1.0797122520000001E-2</v>
      </c>
      <c r="E137" s="15">
        <v>1.00218996E-2</v>
      </c>
      <c r="F137" s="15">
        <v>9.2467123199999994E-3</v>
      </c>
      <c r="G137" s="15">
        <v>8.4785472000000004E-3</v>
      </c>
      <c r="H137" s="15">
        <v>7.6963010399999999E-3</v>
      </c>
      <c r="I137" s="15">
        <v>6.9211130400000003E-3</v>
      </c>
      <c r="J137" s="15">
        <v>6.1458894E-3</v>
      </c>
      <c r="K137" s="15">
        <v>5.3752795199999998E-3</v>
      </c>
      <c r="L137" s="15">
        <v>4.59551448E-3</v>
      </c>
      <c r="M137" s="15">
        <v>3.8203268399999999E-3</v>
      </c>
    </row>
    <row r="138" spans="1:13" s="12" customFormat="1" hidden="1" outlineLevel="4" x14ac:dyDescent="0.25">
      <c r="A138" s="17" t="s">
        <v>11</v>
      </c>
      <c r="B138" s="15">
        <v>3.7071973500000001E-3</v>
      </c>
      <c r="C138" s="15">
        <v>2.05120628E-3</v>
      </c>
      <c r="D138" s="15">
        <v>1.93926384E-3</v>
      </c>
      <c r="E138" s="15">
        <v>1.8329984600000001E-3</v>
      </c>
      <c r="F138" s="15">
        <v>1.7267339499999999E-3</v>
      </c>
      <c r="G138" s="15">
        <v>1.62498126E-3</v>
      </c>
      <c r="H138" s="15">
        <v>1.5142037699999999E-3</v>
      </c>
      <c r="I138" s="15">
        <v>1.40793868E-3</v>
      </c>
      <c r="J138" s="15">
        <v>1.3016735999999999E-3</v>
      </c>
      <c r="K138" s="15">
        <v>1.1987565E-3</v>
      </c>
      <c r="L138" s="15">
        <v>1.0891434199999999E-3</v>
      </c>
      <c r="M138" s="15">
        <v>9.8287833999999991E-4</v>
      </c>
    </row>
    <row r="139" spans="1:13" s="12" customFormat="1" hidden="1" outlineLevel="4" x14ac:dyDescent="0.25">
      <c r="A139" s="17" t="s">
        <v>8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s="12" customFormat="1" outlineLevel="3" collapsed="1" x14ac:dyDescent="0.25">
      <c r="A140" s="16" t="s">
        <v>14</v>
      </c>
      <c r="B140" s="15">
        <f t="shared" ref="B140:M140" si="52">SUM(B141:B143)</f>
        <v>3.0073125003500003</v>
      </c>
      <c r="C140" s="15">
        <f t="shared" si="52"/>
        <v>2.4930878341899998</v>
      </c>
      <c r="D140" s="15">
        <f t="shared" si="52"/>
        <v>2.1670617715100002</v>
      </c>
      <c r="E140" s="15">
        <f t="shared" si="52"/>
        <v>2.0399022800900002</v>
      </c>
      <c r="F140" s="15">
        <f t="shared" si="52"/>
        <v>1.9592954900700001</v>
      </c>
      <c r="G140" s="15">
        <f t="shared" si="52"/>
        <v>1.9188199423999999</v>
      </c>
      <c r="H140" s="15">
        <f t="shared" si="52"/>
        <v>0.22784526029000002</v>
      </c>
      <c r="I140" s="15">
        <f t="shared" si="52"/>
        <v>0.20001815582999999</v>
      </c>
      <c r="J140" s="15">
        <f t="shared" si="52"/>
        <v>0.17204966945</v>
      </c>
      <c r="K140" s="15">
        <f t="shared" si="52"/>
        <v>0.14564224035000001</v>
      </c>
      <c r="L140" s="15">
        <f t="shared" si="52"/>
        <v>0.11900835763000001</v>
      </c>
      <c r="M140" s="15">
        <f t="shared" si="52"/>
        <v>9.2754320190000003E-2</v>
      </c>
    </row>
    <row r="141" spans="1:13" s="12" customFormat="1" hidden="1" outlineLevel="4" x14ac:dyDescent="0.25">
      <c r="A141" s="17" t="s">
        <v>7</v>
      </c>
      <c r="B141" s="15">
        <v>0.65845248939000001</v>
      </c>
      <c r="C141" s="15">
        <v>0.2434045286</v>
      </c>
      <c r="D141" s="15">
        <v>3.622492225E-2</v>
      </c>
      <c r="E141" s="15">
        <v>1.4696564759999999E-2</v>
      </c>
      <c r="F141" s="15">
        <v>1.1237875919999999E-2</v>
      </c>
      <c r="G141" s="15">
        <v>7.2195890400000001E-3</v>
      </c>
      <c r="H141" s="15">
        <v>3.82075236E-3</v>
      </c>
      <c r="I141" s="15">
        <v>2.2476859199999999E-3</v>
      </c>
      <c r="J141" s="15">
        <v>5.3323667999999997E-4</v>
      </c>
      <c r="K141" s="15"/>
      <c r="L141" s="15"/>
      <c r="M141" s="15"/>
    </row>
    <row r="142" spans="1:13" s="12" customFormat="1" hidden="1" outlineLevel="4" x14ac:dyDescent="0.25">
      <c r="A142" s="17" t="s">
        <v>8</v>
      </c>
      <c r="B142" s="15">
        <v>0.6910600093</v>
      </c>
      <c r="C142" s="15">
        <v>0.58902909297999995</v>
      </c>
      <c r="D142" s="15">
        <v>0.47589105856000002</v>
      </c>
      <c r="E142" s="15">
        <v>0.36740571367000002</v>
      </c>
      <c r="F142" s="15">
        <v>0.29025761248999998</v>
      </c>
      <c r="G142" s="15">
        <v>0.25094614074999999</v>
      </c>
      <c r="H142" s="15">
        <v>0.22402450793000001</v>
      </c>
      <c r="I142" s="15">
        <v>0.19777046991</v>
      </c>
      <c r="J142" s="15">
        <v>0.17151643277</v>
      </c>
      <c r="K142" s="15">
        <v>0.14564224035000001</v>
      </c>
      <c r="L142" s="15">
        <v>0.11900835763000001</v>
      </c>
      <c r="M142" s="15">
        <v>9.2754320190000003E-2</v>
      </c>
    </row>
    <row r="143" spans="1:13" s="12" customFormat="1" hidden="1" outlineLevel="4" x14ac:dyDescent="0.25">
      <c r="A143" s="17" t="s">
        <v>15</v>
      </c>
      <c r="B143" s="15">
        <v>1.6578000016600001</v>
      </c>
      <c r="C143" s="15">
        <v>1.6606542126099999</v>
      </c>
      <c r="D143" s="15">
        <v>1.6549457907</v>
      </c>
      <c r="E143" s="15">
        <v>1.6578000016600001</v>
      </c>
      <c r="F143" s="15">
        <v>1.6578000016600001</v>
      </c>
      <c r="G143" s="15">
        <v>1.6606542126099999</v>
      </c>
      <c r="H143" s="15"/>
      <c r="I143" s="15"/>
      <c r="J143" s="15"/>
      <c r="K143" s="15"/>
      <c r="L143" s="15"/>
      <c r="M143" s="15"/>
    </row>
    <row r="144" spans="1:13" s="19" customFormat="1" outlineLevel="2" x14ac:dyDescent="0.25">
      <c r="A144" s="25" t="s">
        <v>9</v>
      </c>
      <c r="B144" s="26">
        <f t="shared" ref="B144:M144" si="53">B145+B148+B153</f>
        <v>50.415458766599997</v>
      </c>
      <c r="C144" s="26">
        <f t="shared" si="53"/>
        <v>9.3351310744399996</v>
      </c>
      <c r="D144" s="26">
        <f t="shared" si="53"/>
        <v>6.6813073053099998</v>
      </c>
      <c r="E144" s="26">
        <f t="shared" si="53"/>
        <v>6.1316132428300003</v>
      </c>
      <c r="F144" s="26">
        <f t="shared" si="53"/>
        <v>4.6091927899599998</v>
      </c>
      <c r="G144" s="26">
        <f t="shared" si="53"/>
        <v>4.0899527897399999</v>
      </c>
      <c r="H144" s="26">
        <f t="shared" si="53"/>
        <v>3.8367527841400002</v>
      </c>
      <c r="I144" s="26">
        <f t="shared" si="53"/>
        <v>3.0862520890300003</v>
      </c>
      <c r="J144" s="26">
        <f t="shared" si="53"/>
        <v>2.7360922561800001</v>
      </c>
      <c r="K144" s="26">
        <f t="shared" si="53"/>
        <v>2.7007075120000001</v>
      </c>
      <c r="L144" s="26">
        <f t="shared" si="53"/>
        <v>2.6893390827800001</v>
      </c>
      <c r="M144" s="26">
        <f t="shared" si="53"/>
        <v>2.11505434108</v>
      </c>
    </row>
    <row r="145" spans="1:35" s="12" customFormat="1" outlineLevel="3" collapsed="1" x14ac:dyDescent="0.25">
      <c r="A145" s="16" t="s">
        <v>12</v>
      </c>
      <c r="B145" s="15">
        <f t="shared" ref="B145:M145" si="54">SUM(B146:B147)</f>
        <v>0</v>
      </c>
      <c r="C145" s="15">
        <f t="shared" si="54"/>
        <v>0</v>
      </c>
      <c r="D145" s="15">
        <f t="shared" si="54"/>
        <v>0</v>
      </c>
      <c r="E145" s="15">
        <f t="shared" si="54"/>
        <v>0</v>
      </c>
      <c r="F145" s="15">
        <f t="shared" si="54"/>
        <v>0</v>
      </c>
      <c r="G145" s="15">
        <f t="shared" si="54"/>
        <v>0</v>
      </c>
      <c r="H145" s="15">
        <f t="shared" si="54"/>
        <v>0</v>
      </c>
      <c r="I145" s="15">
        <f t="shared" si="54"/>
        <v>0</v>
      </c>
      <c r="J145" s="15">
        <f t="shared" si="54"/>
        <v>0</v>
      </c>
      <c r="K145" s="15">
        <f t="shared" si="54"/>
        <v>0</v>
      </c>
      <c r="L145" s="15">
        <f t="shared" si="54"/>
        <v>0</v>
      </c>
      <c r="M145" s="15">
        <f t="shared" si="54"/>
        <v>0</v>
      </c>
    </row>
    <row r="146" spans="1:35" s="12" customFormat="1" hidden="1" outlineLevel="4" x14ac:dyDescent="0.25">
      <c r="A146" s="17" t="s">
        <v>7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35" s="12" customFormat="1" hidden="1" outlineLevel="4" x14ac:dyDescent="0.25">
      <c r="A147" s="17" t="s">
        <v>8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35" s="12" customFormat="1" outlineLevel="3" collapsed="1" x14ac:dyDescent="0.25">
      <c r="A148" s="16" t="s">
        <v>13</v>
      </c>
      <c r="B148" s="15">
        <f t="shared" ref="B148:M148" si="55">SUM(B149:B152)</f>
        <v>2.2515480601900002</v>
      </c>
      <c r="C148" s="15">
        <f t="shared" si="55"/>
        <v>1.3831577873200001</v>
      </c>
      <c r="D148" s="15">
        <f t="shared" si="55"/>
        <v>1.3831577873200001</v>
      </c>
      <c r="E148" s="15">
        <f t="shared" si="55"/>
        <v>1.3831577873200001</v>
      </c>
      <c r="F148" s="15">
        <f t="shared" si="55"/>
        <v>1.3831577873200001</v>
      </c>
      <c r="G148" s="15">
        <f t="shared" si="55"/>
        <v>1.3831577873200001</v>
      </c>
      <c r="H148" s="15">
        <f t="shared" si="55"/>
        <v>1.3831577873200001</v>
      </c>
      <c r="I148" s="15">
        <f t="shared" si="55"/>
        <v>1.3831577873200001</v>
      </c>
      <c r="J148" s="15">
        <f t="shared" si="55"/>
        <v>1.3831577880400001</v>
      </c>
      <c r="K148" s="15">
        <f t="shared" si="55"/>
        <v>1.3831577880400001</v>
      </c>
      <c r="L148" s="15">
        <f t="shared" si="55"/>
        <v>1.3831577880400001</v>
      </c>
      <c r="M148" s="15">
        <f t="shared" si="55"/>
        <v>1.3831577887600002</v>
      </c>
    </row>
    <row r="149" spans="1:35" s="12" customFormat="1" hidden="1" outlineLevel="4" x14ac:dyDescent="0.25">
      <c r="A149" s="17" t="s">
        <v>7</v>
      </c>
      <c r="B149" s="15">
        <v>0.32050720544</v>
      </c>
      <c r="C149" s="15">
        <v>0.32050720544</v>
      </c>
      <c r="D149" s="15">
        <v>0.32050720544</v>
      </c>
      <c r="E149" s="15">
        <v>0.32050720544</v>
      </c>
      <c r="F149" s="15">
        <v>0.32050720544</v>
      </c>
      <c r="G149" s="15">
        <v>0.32050720544</v>
      </c>
      <c r="H149" s="15">
        <v>0.32050720544</v>
      </c>
      <c r="I149" s="15">
        <v>0.32050720544</v>
      </c>
      <c r="J149" s="15">
        <v>0.32050720616</v>
      </c>
      <c r="K149" s="15">
        <v>0.32050720616</v>
      </c>
      <c r="L149" s="15">
        <v>0.32050720616</v>
      </c>
      <c r="M149" s="15">
        <v>0.32050720688000001</v>
      </c>
    </row>
    <row r="150" spans="1:35" s="12" customFormat="1" hidden="1" outlineLevel="4" x14ac:dyDescent="0.25">
      <c r="A150" s="17" t="s">
        <v>18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35" s="12" customFormat="1" hidden="1" outlineLevel="4" x14ac:dyDescent="0.25">
      <c r="A151" s="17" t="s">
        <v>11</v>
      </c>
      <c r="B151" s="15">
        <v>1.93104085475</v>
      </c>
      <c r="C151" s="15">
        <v>1.0626505818800001</v>
      </c>
      <c r="D151" s="15">
        <v>1.0626505818800001</v>
      </c>
      <c r="E151" s="15">
        <v>1.0626505818800001</v>
      </c>
      <c r="F151" s="15">
        <v>1.0626505818800001</v>
      </c>
      <c r="G151" s="15">
        <v>1.0626505818800001</v>
      </c>
      <c r="H151" s="15">
        <v>1.0626505818800001</v>
      </c>
      <c r="I151" s="15">
        <v>1.0626505818800001</v>
      </c>
      <c r="J151" s="15">
        <v>1.0626505818800001</v>
      </c>
      <c r="K151" s="15">
        <v>1.0626505818800001</v>
      </c>
      <c r="L151" s="15">
        <v>1.0626505818800001</v>
      </c>
      <c r="M151" s="15">
        <v>1.0626505818800001</v>
      </c>
    </row>
    <row r="152" spans="1:35" s="12" customFormat="1" hidden="1" outlineLevel="4" x14ac:dyDescent="0.25">
      <c r="A152" s="17" t="s">
        <v>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35" s="12" customFormat="1" outlineLevel="3" collapsed="1" x14ac:dyDescent="0.25">
      <c r="A153" s="16" t="s">
        <v>14</v>
      </c>
      <c r="B153" s="15">
        <f t="shared" ref="B153:M153" si="56">SUM(B154:B156)</f>
        <v>48.16391070641</v>
      </c>
      <c r="C153" s="15">
        <f t="shared" si="56"/>
        <v>7.9519732871199995</v>
      </c>
      <c r="D153" s="15">
        <f t="shared" si="56"/>
        <v>5.2981495179899998</v>
      </c>
      <c r="E153" s="15">
        <f t="shared" si="56"/>
        <v>4.7484554555100003</v>
      </c>
      <c r="F153" s="15">
        <f t="shared" si="56"/>
        <v>3.2260350026399998</v>
      </c>
      <c r="G153" s="15">
        <f t="shared" si="56"/>
        <v>2.7067950024199998</v>
      </c>
      <c r="H153" s="15">
        <f t="shared" si="56"/>
        <v>2.4535949968200002</v>
      </c>
      <c r="I153" s="15">
        <f t="shared" si="56"/>
        <v>1.7030943017100002</v>
      </c>
      <c r="J153" s="15">
        <f t="shared" si="56"/>
        <v>1.35293446814</v>
      </c>
      <c r="K153" s="15">
        <f t="shared" si="56"/>
        <v>1.31754972396</v>
      </c>
      <c r="L153" s="15">
        <f t="shared" si="56"/>
        <v>1.30618129474</v>
      </c>
      <c r="M153" s="15">
        <f t="shared" si="56"/>
        <v>0.73189655231999995</v>
      </c>
    </row>
    <row r="154" spans="1:35" s="12" customFormat="1" hidden="1" outlineLevel="4" x14ac:dyDescent="0.25">
      <c r="A154" s="17" t="s">
        <v>7</v>
      </c>
      <c r="B154" s="15">
        <v>44.482732123529999</v>
      </c>
      <c r="C154" s="15">
        <v>4.2707947042400001</v>
      </c>
      <c r="D154" s="15">
        <v>1.8198927353200001</v>
      </c>
      <c r="E154" s="15">
        <v>1.8198927356800001</v>
      </c>
      <c r="F154" s="15">
        <v>1.7038527353199999</v>
      </c>
      <c r="G154" s="15">
        <v>1.66461273528</v>
      </c>
      <c r="H154" s="15">
        <v>1.4114127293800001</v>
      </c>
      <c r="I154" s="15">
        <v>0.66091203427</v>
      </c>
      <c r="J154" s="15">
        <v>0.62103791582000001</v>
      </c>
      <c r="K154" s="15">
        <v>0.58565317163999997</v>
      </c>
      <c r="L154" s="15">
        <v>0.57428474242000005</v>
      </c>
      <c r="M154" s="15"/>
    </row>
    <row r="155" spans="1:35" s="12" customFormat="1" hidden="1" outlineLevel="4" x14ac:dyDescent="0.25">
      <c r="A155" s="17" t="s">
        <v>8</v>
      </c>
      <c r="B155" s="15">
        <v>3.6811785828799999</v>
      </c>
      <c r="C155" s="15">
        <v>3.6811785828799999</v>
      </c>
      <c r="D155" s="15">
        <v>3.4782567826699999</v>
      </c>
      <c r="E155" s="15">
        <v>2.9285627198299999</v>
      </c>
      <c r="F155" s="15">
        <v>1.5221822673200001</v>
      </c>
      <c r="G155" s="15">
        <v>1.0421822671400001</v>
      </c>
      <c r="H155" s="15">
        <v>1.0421822674400001</v>
      </c>
      <c r="I155" s="15">
        <v>1.0421822674400001</v>
      </c>
      <c r="J155" s="15">
        <v>0.73189655231999995</v>
      </c>
      <c r="K155" s="15">
        <v>0.73189655231999995</v>
      </c>
      <c r="L155" s="15">
        <v>0.73189655231999995</v>
      </c>
      <c r="M155" s="15">
        <v>0.73189655231999995</v>
      </c>
    </row>
    <row r="156" spans="1:35" s="12" customFormat="1" hidden="1" outlineLevel="4" x14ac:dyDescent="0.25">
      <c r="A156" s="17" t="s">
        <v>15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35" s="12" customForma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</row>
  </sheetData>
  <mergeCells count="3">
    <mergeCell ref="A53:G53"/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Ришкова Інна Миколаївна</cp:lastModifiedBy>
  <cp:lastPrinted>2021-08-02T11:56:51Z</cp:lastPrinted>
  <dcterms:created xsi:type="dcterms:W3CDTF">2021-08-02T11:42:00Z</dcterms:created>
  <dcterms:modified xsi:type="dcterms:W3CDTF">2021-08-02T12:09:24Z</dcterms:modified>
</cp:coreProperties>
</file>