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FA97C9D6-E18E-B24E-99B8-A34F7E4F36A1}" xr6:coauthVersionLast="36" xr6:coauthVersionMax="36" xr10:uidLastSave="{00000000-0000-0000-0000-000000000000}"/>
  <bookViews>
    <workbookView xWindow="0" yWindow="1180" windowWidth="24380" windowHeight="14680" xr2:uid="{00000000-000D-0000-FFFF-FFFF00000000}"/>
  </bookViews>
  <sheets>
    <sheet name="2021-2046" sheetId="2" r:id="rId1"/>
  </sheets>
  <definedNames>
    <definedName name="_xlnm.Print_Area" localSheetId="0">'2021-2046'!$A$1:$M$155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2" i="2" l="1"/>
  <c r="L152" i="2"/>
  <c r="K152" i="2"/>
  <c r="J152" i="2"/>
  <c r="I152" i="2"/>
  <c r="H152" i="2"/>
  <c r="G152" i="2"/>
  <c r="F152" i="2"/>
  <c r="E152" i="2"/>
  <c r="D152" i="2"/>
  <c r="C152" i="2"/>
  <c r="B152" i="2"/>
  <c r="M147" i="2"/>
  <c r="L147" i="2"/>
  <c r="K147" i="2"/>
  <c r="J147" i="2"/>
  <c r="I147" i="2"/>
  <c r="H147" i="2"/>
  <c r="G147" i="2"/>
  <c r="F147" i="2"/>
  <c r="E147" i="2"/>
  <c r="D147" i="2"/>
  <c r="C147" i="2"/>
  <c r="B147" i="2"/>
  <c r="M144" i="2"/>
  <c r="M143" i="2" s="1"/>
  <c r="L144" i="2"/>
  <c r="K144" i="2"/>
  <c r="J144" i="2"/>
  <c r="J143" i="2" s="1"/>
  <c r="I144" i="2"/>
  <c r="I143" i="2" s="1"/>
  <c r="H144" i="2"/>
  <c r="G144" i="2"/>
  <c r="G143" i="2" s="1"/>
  <c r="F144" i="2"/>
  <c r="F143" i="2" s="1"/>
  <c r="E144" i="2"/>
  <c r="E143" i="2" s="1"/>
  <c r="D144" i="2"/>
  <c r="C144" i="2"/>
  <c r="C143" i="2" s="1"/>
  <c r="B144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M132" i="2"/>
  <c r="L132" i="2"/>
  <c r="K132" i="2"/>
  <c r="J132" i="2"/>
  <c r="I132" i="2"/>
  <c r="H132" i="2"/>
  <c r="G132" i="2"/>
  <c r="F132" i="2"/>
  <c r="E132" i="2"/>
  <c r="D132" i="2"/>
  <c r="C132" i="2"/>
  <c r="B132" i="2"/>
  <c r="M127" i="2"/>
  <c r="L127" i="2"/>
  <c r="K127" i="2"/>
  <c r="K126" i="2" s="1"/>
  <c r="J127" i="2"/>
  <c r="J126" i="2" s="1"/>
  <c r="I127" i="2"/>
  <c r="H127" i="2"/>
  <c r="G127" i="2"/>
  <c r="G126" i="2" s="1"/>
  <c r="F127" i="2"/>
  <c r="F126" i="2" s="1"/>
  <c r="E127" i="2"/>
  <c r="E126" i="2" s="1"/>
  <c r="E125" i="2" s="1"/>
  <c r="D127" i="2"/>
  <c r="C127" i="2"/>
  <c r="C126" i="2" s="1"/>
  <c r="B127" i="2"/>
  <c r="B126" i="2" s="1"/>
  <c r="M126" i="2"/>
  <c r="M125" i="2" s="1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L118" i="2" s="1"/>
  <c r="K119" i="2"/>
  <c r="J119" i="2"/>
  <c r="I119" i="2"/>
  <c r="I118" i="2" s="1"/>
  <c r="H119" i="2"/>
  <c r="H118" i="2" s="1"/>
  <c r="G119" i="2"/>
  <c r="F119" i="2"/>
  <c r="F118" i="2" s="1"/>
  <c r="E119" i="2"/>
  <c r="D119" i="2"/>
  <c r="D118" i="2" s="1"/>
  <c r="C119" i="2"/>
  <c r="B119" i="2"/>
  <c r="M114" i="2"/>
  <c r="L114" i="2"/>
  <c r="K114" i="2"/>
  <c r="J114" i="2"/>
  <c r="I114" i="2"/>
  <c r="H114" i="2"/>
  <c r="G114" i="2"/>
  <c r="F114" i="2"/>
  <c r="E114" i="2"/>
  <c r="D114" i="2"/>
  <c r="C114" i="2"/>
  <c r="B114" i="2"/>
  <c r="M112" i="2"/>
  <c r="L112" i="2"/>
  <c r="K112" i="2"/>
  <c r="J112" i="2"/>
  <c r="I112" i="2"/>
  <c r="H112" i="2"/>
  <c r="G112" i="2"/>
  <c r="F112" i="2"/>
  <c r="E112" i="2"/>
  <c r="D112" i="2"/>
  <c r="C112" i="2"/>
  <c r="B112" i="2"/>
  <c r="M110" i="2"/>
  <c r="M109" i="2" s="1"/>
  <c r="L110" i="2"/>
  <c r="L109" i="2" s="1"/>
  <c r="K110" i="2"/>
  <c r="J110" i="2"/>
  <c r="J109" i="2" s="1"/>
  <c r="I110" i="2"/>
  <c r="H110" i="2"/>
  <c r="H109" i="2" s="1"/>
  <c r="G110" i="2"/>
  <c r="F110" i="2"/>
  <c r="F109" i="2" s="1"/>
  <c r="E110" i="2"/>
  <c r="E109" i="2" s="1"/>
  <c r="D110" i="2"/>
  <c r="D109" i="2" s="1"/>
  <c r="C110" i="2"/>
  <c r="B110" i="2"/>
  <c r="B109" i="2" s="1"/>
  <c r="M101" i="2"/>
  <c r="L101" i="2"/>
  <c r="K101" i="2"/>
  <c r="J101" i="2"/>
  <c r="I101" i="2"/>
  <c r="H101" i="2"/>
  <c r="G101" i="2"/>
  <c r="F101" i="2"/>
  <c r="E101" i="2"/>
  <c r="D101" i="2"/>
  <c r="C101" i="2"/>
  <c r="B101" i="2"/>
  <c r="M96" i="2"/>
  <c r="L96" i="2"/>
  <c r="K96" i="2"/>
  <c r="J96" i="2"/>
  <c r="I96" i="2"/>
  <c r="H96" i="2"/>
  <c r="G96" i="2"/>
  <c r="F96" i="2"/>
  <c r="E96" i="2"/>
  <c r="D96" i="2"/>
  <c r="C96" i="2"/>
  <c r="B96" i="2"/>
  <c r="M93" i="2"/>
  <c r="L93" i="2"/>
  <c r="K93" i="2"/>
  <c r="K92" i="2" s="1"/>
  <c r="J93" i="2"/>
  <c r="J92" i="2" s="1"/>
  <c r="I93" i="2"/>
  <c r="I92" i="2" s="1"/>
  <c r="H93" i="2"/>
  <c r="H92" i="2" s="1"/>
  <c r="G93" i="2"/>
  <c r="G92" i="2" s="1"/>
  <c r="F93" i="2"/>
  <c r="F92" i="2" s="1"/>
  <c r="E93" i="2"/>
  <c r="E92" i="2" s="1"/>
  <c r="D93" i="2"/>
  <c r="C93" i="2"/>
  <c r="C92" i="2" s="1"/>
  <c r="B93" i="2"/>
  <c r="B92" i="2" s="1"/>
  <c r="M92" i="2"/>
  <c r="M88" i="2"/>
  <c r="L88" i="2"/>
  <c r="K88" i="2"/>
  <c r="J88" i="2"/>
  <c r="I88" i="2"/>
  <c r="H88" i="2"/>
  <c r="G88" i="2"/>
  <c r="F88" i="2"/>
  <c r="E88" i="2"/>
  <c r="D88" i="2"/>
  <c r="C88" i="2"/>
  <c r="B88" i="2"/>
  <c r="M84" i="2"/>
  <c r="L84" i="2"/>
  <c r="K84" i="2"/>
  <c r="J84" i="2"/>
  <c r="I84" i="2"/>
  <c r="H84" i="2"/>
  <c r="G84" i="2"/>
  <c r="F84" i="2"/>
  <c r="E84" i="2"/>
  <c r="D84" i="2"/>
  <c r="C84" i="2"/>
  <c r="B84" i="2"/>
  <c r="M81" i="2"/>
  <c r="L81" i="2"/>
  <c r="K81" i="2"/>
  <c r="J81" i="2"/>
  <c r="I81" i="2"/>
  <c r="H81" i="2"/>
  <c r="G81" i="2"/>
  <c r="F81" i="2"/>
  <c r="E81" i="2"/>
  <c r="D81" i="2"/>
  <c r="C81" i="2"/>
  <c r="B81" i="2"/>
  <c r="M76" i="2"/>
  <c r="L76" i="2"/>
  <c r="L75" i="2" s="1"/>
  <c r="K76" i="2"/>
  <c r="K75" i="2" s="1"/>
  <c r="J76" i="2"/>
  <c r="J75" i="2" s="1"/>
  <c r="I76" i="2"/>
  <c r="I75" i="2" s="1"/>
  <c r="H76" i="2"/>
  <c r="G76" i="2"/>
  <c r="F76" i="2"/>
  <c r="E76" i="2"/>
  <c r="E75" i="2" s="1"/>
  <c r="D76" i="2"/>
  <c r="D75" i="2" s="1"/>
  <c r="C76" i="2"/>
  <c r="C75" i="2" s="1"/>
  <c r="B76" i="2"/>
  <c r="M75" i="2"/>
  <c r="G75" i="2"/>
  <c r="M70" i="2"/>
  <c r="L70" i="2"/>
  <c r="K70" i="2"/>
  <c r="J70" i="2"/>
  <c r="I70" i="2"/>
  <c r="H70" i="2"/>
  <c r="G70" i="2"/>
  <c r="F70" i="2"/>
  <c r="E70" i="2"/>
  <c r="D70" i="2"/>
  <c r="C70" i="2"/>
  <c r="B70" i="2"/>
  <c r="M68" i="2"/>
  <c r="L68" i="2"/>
  <c r="K68" i="2"/>
  <c r="K67" i="2" s="1"/>
  <c r="J68" i="2"/>
  <c r="J67" i="2" s="1"/>
  <c r="I68" i="2"/>
  <c r="I67" i="2" s="1"/>
  <c r="H68" i="2"/>
  <c r="G68" i="2"/>
  <c r="G67" i="2" s="1"/>
  <c r="F68" i="2"/>
  <c r="F67" i="2" s="1"/>
  <c r="E68" i="2"/>
  <c r="E67" i="2" s="1"/>
  <c r="D68" i="2"/>
  <c r="C68" i="2"/>
  <c r="C67" i="2" s="1"/>
  <c r="B68" i="2"/>
  <c r="B67" i="2" s="1"/>
  <c r="M67" i="2"/>
  <c r="M63" i="2"/>
  <c r="L63" i="2"/>
  <c r="K63" i="2"/>
  <c r="J63" i="2"/>
  <c r="I63" i="2"/>
  <c r="H63" i="2"/>
  <c r="G63" i="2"/>
  <c r="F63" i="2"/>
  <c r="E63" i="2"/>
  <c r="D63" i="2"/>
  <c r="C63" i="2"/>
  <c r="B63" i="2"/>
  <c r="M61" i="2"/>
  <c r="L61" i="2"/>
  <c r="K61" i="2"/>
  <c r="J61" i="2"/>
  <c r="I61" i="2"/>
  <c r="H61" i="2"/>
  <c r="G61" i="2"/>
  <c r="F61" i="2"/>
  <c r="E61" i="2"/>
  <c r="D61" i="2"/>
  <c r="C61" i="2"/>
  <c r="B61" i="2"/>
  <c r="M59" i="2"/>
  <c r="M58" i="2" s="1"/>
  <c r="L59" i="2"/>
  <c r="L58" i="2" s="1"/>
  <c r="K59" i="2"/>
  <c r="K58" i="2" s="1"/>
  <c r="J59" i="2"/>
  <c r="J58" i="2" s="1"/>
  <c r="I59" i="2"/>
  <c r="I58" i="2" s="1"/>
  <c r="H59" i="2"/>
  <c r="H58" i="2" s="1"/>
  <c r="G59" i="2"/>
  <c r="F59" i="2"/>
  <c r="F58" i="2" s="1"/>
  <c r="E59" i="2"/>
  <c r="E58" i="2" s="1"/>
  <c r="D59" i="2"/>
  <c r="D58" i="2" s="1"/>
  <c r="C59" i="2"/>
  <c r="B59" i="2"/>
  <c r="B58" i="2" s="1"/>
  <c r="K49" i="2"/>
  <c r="J49" i="2"/>
  <c r="I49" i="2"/>
  <c r="H49" i="2"/>
  <c r="G49" i="2"/>
  <c r="F49" i="2"/>
  <c r="E49" i="2"/>
  <c r="D49" i="2"/>
  <c r="C49" i="2"/>
  <c r="B49" i="2"/>
  <c r="K44" i="2"/>
  <c r="J44" i="2"/>
  <c r="I44" i="2"/>
  <c r="H44" i="2"/>
  <c r="G44" i="2"/>
  <c r="F44" i="2"/>
  <c r="E44" i="2"/>
  <c r="D44" i="2"/>
  <c r="C44" i="2"/>
  <c r="B44" i="2"/>
  <c r="K41" i="2"/>
  <c r="J41" i="2"/>
  <c r="I41" i="2"/>
  <c r="H41" i="2"/>
  <c r="G41" i="2"/>
  <c r="F41" i="2"/>
  <c r="E41" i="2"/>
  <c r="D41" i="2"/>
  <c r="C41" i="2"/>
  <c r="B41" i="2"/>
  <c r="K36" i="2"/>
  <c r="J36" i="2"/>
  <c r="I36" i="2"/>
  <c r="H36" i="2"/>
  <c r="G36" i="2"/>
  <c r="F36" i="2"/>
  <c r="E36" i="2"/>
  <c r="D36" i="2"/>
  <c r="C36" i="2"/>
  <c r="B36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K143" i="2" l="1"/>
  <c r="M74" i="2"/>
  <c r="H75" i="2"/>
  <c r="E74" i="2"/>
  <c r="C23" i="2"/>
  <c r="K23" i="2"/>
  <c r="I40" i="2"/>
  <c r="C125" i="2"/>
  <c r="K125" i="2"/>
  <c r="J74" i="2"/>
  <c r="I74" i="2"/>
  <c r="C15" i="2"/>
  <c r="G15" i="2"/>
  <c r="K15" i="2"/>
  <c r="E15" i="2"/>
  <c r="I15" i="2"/>
  <c r="E23" i="2"/>
  <c r="I23" i="2"/>
  <c r="K57" i="2"/>
  <c r="D143" i="2"/>
  <c r="H143" i="2"/>
  <c r="L143" i="2"/>
  <c r="B143" i="2"/>
  <c r="C40" i="2"/>
  <c r="G40" i="2"/>
  <c r="K40" i="2"/>
  <c r="K22" i="2" s="1"/>
  <c r="B118" i="2"/>
  <c r="J118" i="2"/>
  <c r="D92" i="2"/>
  <c r="D74" i="2" s="1"/>
  <c r="G23" i="2"/>
  <c r="E40" i="2"/>
  <c r="E57" i="2"/>
  <c r="E56" i="2" s="1"/>
  <c r="I57" i="2"/>
  <c r="I56" i="2" s="1"/>
  <c r="M57" i="2"/>
  <c r="M56" i="2" s="1"/>
  <c r="H74" i="2"/>
  <c r="G125" i="2"/>
  <c r="I126" i="2"/>
  <c r="I125" i="2" s="1"/>
  <c r="F6" i="2"/>
  <c r="J6" i="2"/>
  <c r="D15" i="2"/>
  <c r="H15" i="2"/>
  <c r="D40" i="2"/>
  <c r="H40" i="2"/>
  <c r="B40" i="2"/>
  <c r="F40" i="2"/>
  <c r="J40" i="2"/>
  <c r="C109" i="2"/>
  <c r="G109" i="2"/>
  <c r="K109" i="2"/>
  <c r="I109" i="2"/>
  <c r="I108" i="2" s="1"/>
  <c r="E118" i="2"/>
  <c r="M118" i="2"/>
  <c r="M108" i="2" s="1"/>
  <c r="M107" i="2" s="1"/>
  <c r="D126" i="2"/>
  <c r="H126" i="2"/>
  <c r="L126" i="2"/>
  <c r="L92" i="2"/>
  <c r="L74" i="2" s="1"/>
  <c r="B6" i="2"/>
  <c r="C58" i="2"/>
  <c r="C57" i="2" s="1"/>
  <c r="G58" i="2"/>
  <c r="G57" i="2" s="1"/>
  <c r="B75" i="2"/>
  <c r="B74" i="2" s="1"/>
  <c r="F75" i="2"/>
  <c r="F74" i="2" s="1"/>
  <c r="C74" i="2"/>
  <c r="G74" i="2"/>
  <c r="K74" i="2"/>
  <c r="K56" i="2" s="1"/>
  <c r="E108" i="2"/>
  <c r="E107" i="2" s="1"/>
  <c r="D23" i="2"/>
  <c r="B57" i="2"/>
  <c r="F108" i="2"/>
  <c r="D67" i="2"/>
  <c r="D57" i="2" s="1"/>
  <c r="H67" i="2"/>
  <c r="H57" i="2" s="1"/>
  <c r="H56" i="2" s="1"/>
  <c r="L67" i="2"/>
  <c r="L57" i="2" s="1"/>
  <c r="F57" i="2"/>
  <c r="D6" i="2"/>
  <c r="J57" i="2"/>
  <c r="B108" i="2"/>
  <c r="J108" i="2"/>
  <c r="C118" i="2"/>
  <c r="C108" i="2" s="1"/>
  <c r="G118" i="2"/>
  <c r="K118" i="2"/>
  <c r="D108" i="2"/>
  <c r="H108" i="2"/>
  <c r="L108" i="2"/>
  <c r="F125" i="2"/>
  <c r="B125" i="2"/>
  <c r="J125" i="2"/>
  <c r="J56" i="2"/>
  <c r="E6" i="2"/>
  <c r="E5" i="2" s="1"/>
  <c r="I6" i="2"/>
  <c r="H6" i="2"/>
  <c r="G6" i="2"/>
  <c r="K6" i="2"/>
  <c r="B23" i="2"/>
  <c r="F23" i="2"/>
  <c r="J23" i="2"/>
  <c r="J22" i="2" s="1"/>
  <c r="H23" i="2"/>
  <c r="H22" i="2" s="1"/>
  <c r="C6" i="2"/>
  <c r="B15" i="2"/>
  <c r="F15" i="2"/>
  <c r="J15" i="2"/>
  <c r="J5" i="2" s="1"/>
  <c r="F56" i="2" l="1"/>
  <c r="D125" i="2"/>
  <c r="H125" i="2"/>
  <c r="H107" i="2" s="1"/>
  <c r="E22" i="2"/>
  <c r="E4" i="2" s="1"/>
  <c r="K108" i="2"/>
  <c r="K107" i="2" s="1"/>
  <c r="C22" i="2"/>
  <c r="B5" i="2"/>
  <c r="D5" i="2"/>
  <c r="C5" i="2"/>
  <c r="I5" i="2"/>
  <c r="C107" i="2"/>
  <c r="I22" i="2"/>
  <c r="G5" i="2"/>
  <c r="G22" i="2"/>
  <c r="L125" i="2"/>
  <c r="L107" i="2" s="1"/>
  <c r="L56" i="2"/>
  <c r="B22" i="2"/>
  <c r="K5" i="2"/>
  <c r="K4" i="2" s="1"/>
  <c r="I4" i="2"/>
  <c r="D56" i="2"/>
  <c r="G108" i="2"/>
  <c r="G107" i="2" s="1"/>
  <c r="I107" i="2"/>
  <c r="G4" i="2"/>
  <c r="G56" i="2"/>
  <c r="F22" i="2"/>
  <c r="H5" i="2"/>
  <c r="H4" i="2" s="1"/>
  <c r="F107" i="2"/>
  <c r="C56" i="2"/>
  <c r="C4" i="2"/>
  <c r="B56" i="2"/>
  <c r="F5" i="2"/>
  <c r="D22" i="2"/>
  <c r="D107" i="2"/>
  <c r="J107" i="2"/>
  <c r="B107" i="2"/>
  <c r="J4" i="2"/>
  <c r="B4" i="2" l="1"/>
  <c r="D4" i="2"/>
  <c r="F4" i="2"/>
</calcChain>
</file>

<file path=xl/sharedStrings.xml><?xml version="1.0" encoding="utf-8"?>
<sst xmlns="http://schemas.openxmlformats.org/spreadsheetml/2006/main" count="159" uniqueCount="25">
  <si>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</si>
  <si>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</si>
  <si>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</si>
  <si>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</si>
  <si>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</si>
  <si>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</si>
  <si>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</si>
  <si>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</si>
  <si>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</si>
  <si>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</si>
  <si>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</si>
  <si>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</si>
  <si>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</si>
  <si>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</si>
  <si>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</si>
  <si>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</si>
  <si>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</si>
  <si>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</si>
  <si>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GBP</t>
  </si>
  <si>
    <t>І кв</t>
  </si>
  <si>
    <t>ІІ кв</t>
  </si>
  <si>
    <t>ІІІ кв</t>
  </si>
  <si>
    <t>ІV кв</t>
  </si>
  <si>
    <t>2046</t>
  </si>
  <si>
    <t>Прогнозні платежі за державним боргом у 2021-2046 роках за діючими угодами станом на 01.07.2021*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</si>
</sst>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30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0" fillId="2" borderId="1" xfId="0" applyNumberFormat="1" applyFill="1" applyBorder="1" applyAlignment="1">
      <alignment horizontal="left" indent="2"/>
    </xf>
    <xf numFmtId="4" fontId="0" fillId="2" borderId="1" xfId="0" applyNumberFormat="1" applyFill="1" applyBorder="1"/>
    <xf numFmtId="49" fontId="5" fillId="0" borderId="0" xfId="2" applyNumberFormat="1" applyFont="1" applyAlignment="1">
      <alignment horizontal="left"/>
    </xf>
    <xf numFmtId="0" fontId="1" fillId="0" borderId="0" xfId="2"/>
    <xf numFmtId="49" fontId="5" fillId="0" borderId="0" xfId="2" applyNumberFormat="1" applyFont="1" applyAlignment="1">
      <alignment horizontal="left"/>
    </xf>
    <xf numFmtId="4" fontId="4" fillId="0" borderId="0" xfId="2" applyNumberFormat="1" applyFont="1" applyBorder="1" applyAlignment="1">
      <alignment horizontal="right"/>
    </xf>
    <xf numFmtId="49" fontId="6" fillId="0" borderId="0" xfId="2" applyNumberFormat="1" applyFont="1" applyAlignment="1">
      <alignment horizontal="center"/>
    </xf>
  </cellXfs>
  <cellStyles count="3">
    <cellStyle name="Звичайний 2" xfId="1" xr:uid="{00000000-0005-0000-0000-000001000000}"/>
    <cellStyle name="Обычный" xfId="0" builtinId="0"/>
    <cellStyle name="Обычный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56"/>
  <sheetViews>
    <sheetView tabSelected="1" topLeftCell="B1" zoomScale="85" zoomScaleNormal="85" workbookViewId="0">
      <selection activeCell="H23" sqref="H23"/>
    </sheetView>
  </sheetViews>
  <sheetFormatPr baseColWidth="10" defaultColWidth="8.83203125" defaultRowHeight="15" outlineLevelRow="4" x14ac:dyDescent="0.2"/>
  <cols>
    <col min="1" max="1" width="33.6640625" style="1" customWidth="1"/>
    <col min="2" max="5" width="9.1640625" style="2"/>
    <col min="6" max="6" width="8.33203125" style="2" bestFit="1" customWidth="1"/>
    <col min="7" max="10" width="9.1640625" style="2"/>
    <col min="11" max="34" width="8.33203125" style="2" bestFit="1" customWidth="1"/>
    <col min="35" max="35" width="9" style="2" bestFit="1" customWidth="1"/>
  </cols>
  <sheetData>
    <row r="1" spans="1:35" s="7" customFormat="1" ht="16" x14ac:dyDescent="0.2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:35" s="7" customFormat="1" x14ac:dyDescent="0.2">
      <c r="A2" s="26"/>
      <c r="B2" s="26"/>
      <c r="C2" s="26"/>
      <c r="D2" s="26"/>
      <c r="E2" s="26"/>
      <c r="F2" s="26"/>
      <c r="G2" s="26"/>
      <c r="H2" s="26"/>
      <c r="I2" s="26"/>
      <c r="J2" s="28" t="s">
        <v>16</v>
      </c>
      <c r="K2" s="28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:35" s="3" customFormat="1" ht="16" x14ac:dyDescent="0.2">
      <c r="A3" s="15"/>
      <c r="B3" s="16" t="s">
        <v>19</v>
      </c>
      <c r="C3" s="16" t="s">
        <v>20</v>
      </c>
      <c r="D3" s="16" t="s">
        <v>21</v>
      </c>
      <c r="E3" s="16" t="s">
        <v>22</v>
      </c>
      <c r="F3" s="17">
        <v>2021</v>
      </c>
      <c r="G3" s="16" t="s">
        <v>19</v>
      </c>
      <c r="H3" s="16" t="s">
        <v>20</v>
      </c>
      <c r="I3" s="16" t="s">
        <v>21</v>
      </c>
      <c r="J3" s="16" t="s">
        <v>22</v>
      </c>
      <c r="K3" s="17">
        <v>2022</v>
      </c>
    </row>
    <row r="4" spans="1:35" s="20" customFormat="1" x14ac:dyDescent="0.2">
      <c r="A4" s="18" t="s">
        <v>0</v>
      </c>
      <c r="B4" s="19">
        <f t="shared" ref="B4:K4" si="0">B5+B22</f>
        <v>144.28107997089998</v>
      </c>
      <c r="C4" s="19">
        <f t="shared" si="0"/>
        <v>160.67366906260997</v>
      </c>
      <c r="D4" s="19">
        <f t="shared" si="0"/>
        <v>172.45401581877002</v>
      </c>
      <c r="E4" s="19">
        <f t="shared" si="0"/>
        <v>125.09317634841999</v>
      </c>
      <c r="F4" s="19">
        <f t="shared" si="0"/>
        <v>602.5019412007</v>
      </c>
      <c r="G4" s="19">
        <f t="shared" si="0"/>
        <v>127.80819854677</v>
      </c>
      <c r="H4" s="19">
        <f t="shared" si="0"/>
        <v>96.746926025799993</v>
      </c>
      <c r="I4" s="19">
        <f t="shared" si="0"/>
        <v>120.28741579747</v>
      </c>
      <c r="J4" s="19">
        <f t="shared" si="0"/>
        <v>61.46670660358</v>
      </c>
      <c r="K4" s="19">
        <f t="shared" si="0"/>
        <v>406.30924697362002</v>
      </c>
    </row>
    <row r="5" spans="1:35" s="20" customFormat="1" outlineLevel="1" x14ac:dyDescent="0.2">
      <c r="A5" s="21" t="s">
        <v>1</v>
      </c>
      <c r="B5" s="22">
        <f t="shared" ref="B5:K5" si="1">B6+B15</f>
        <v>109.55572002537998</v>
      </c>
      <c r="C5" s="22">
        <f t="shared" si="1"/>
        <v>142.95065768974999</v>
      </c>
      <c r="D5" s="22">
        <f t="shared" si="1"/>
        <v>83.082067222650011</v>
      </c>
      <c r="E5" s="22">
        <f t="shared" si="1"/>
        <v>107.50131501313999</v>
      </c>
      <c r="F5" s="22">
        <f t="shared" si="1"/>
        <v>443.08975995091998</v>
      </c>
      <c r="G5" s="22">
        <f t="shared" si="1"/>
        <v>94.819364222389993</v>
      </c>
      <c r="H5" s="22">
        <f t="shared" si="1"/>
        <v>80.555377416699997</v>
      </c>
      <c r="I5" s="22">
        <f t="shared" si="1"/>
        <v>58.745208663749999</v>
      </c>
      <c r="J5" s="22">
        <f t="shared" si="1"/>
        <v>46.13565535024</v>
      </c>
      <c r="K5" s="22">
        <f t="shared" si="1"/>
        <v>280.25560565308001</v>
      </c>
    </row>
    <row r="6" spans="1:35" outlineLevel="2" x14ac:dyDescent="0.2">
      <c r="A6" s="23" t="s">
        <v>2</v>
      </c>
      <c r="B6" s="24">
        <f t="shared" ref="B6:K6" si="2">B7+B9+B11</f>
        <v>16.49440792191</v>
      </c>
      <c r="C6" s="24">
        <f t="shared" si="2"/>
        <v>29.681667585179998</v>
      </c>
      <c r="D6" s="24">
        <f t="shared" si="2"/>
        <v>19.419648408619999</v>
      </c>
      <c r="E6" s="24">
        <f t="shared" si="2"/>
        <v>29.492370435729999</v>
      </c>
      <c r="F6" s="24">
        <f t="shared" si="2"/>
        <v>95.088094351440006</v>
      </c>
      <c r="G6" s="24">
        <f t="shared" si="2"/>
        <v>16.657910469220003</v>
      </c>
      <c r="H6" s="24">
        <f t="shared" si="2"/>
        <v>26.620063223300001</v>
      </c>
      <c r="I6" s="24">
        <f t="shared" si="2"/>
        <v>12.837978014699999</v>
      </c>
      <c r="J6" s="24">
        <f t="shared" si="2"/>
        <v>23.59464990175</v>
      </c>
      <c r="K6" s="24">
        <f t="shared" si="2"/>
        <v>79.710601608969981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</row>
    <row r="7" spans="1:35" outlineLevel="3" collapsed="1" x14ac:dyDescent="0.2">
      <c r="A7" s="5" t="s">
        <v>3</v>
      </c>
      <c r="B7" s="4">
        <f t="shared" ref="B7:K7" si="3">SUM(B8:B8)</f>
        <v>0</v>
      </c>
      <c r="C7" s="4">
        <f t="shared" si="3"/>
        <v>5.6474999999999997E-5</v>
      </c>
      <c r="D7" s="4">
        <f t="shared" si="3"/>
        <v>5.0000000000000002E-5</v>
      </c>
      <c r="E7" s="4">
        <f t="shared" si="3"/>
        <v>1.415E-4</v>
      </c>
      <c r="F7" s="4">
        <f t="shared" si="3"/>
        <v>2.47975E-4</v>
      </c>
      <c r="G7" s="4">
        <f t="shared" si="3"/>
        <v>0</v>
      </c>
      <c r="H7" s="4">
        <f t="shared" si="3"/>
        <v>0</v>
      </c>
      <c r="I7" s="4">
        <f t="shared" si="3"/>
        <v>2.2957000000000001E-4</v>
      </c>
      <c r="J7" s="4">
        <f t="shared" si="3"/>
        <v>0</v>
      </c>
      <c r="K7" s="4">
        <f t="shared" si="3"/>
        <v>2.2957000000000001E-4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6" t="s">
        <v>4</v>
      </c>
      <c r="B8" s="4"/>
      <c r="C8" s="4">
        <v>5.6474999999999997E-5</v>
      </c>
      <c r="D8" s="4">
        <v>5.0000000000000002E-5</v>
      </c>
      <c r="E8" s="4">
        <v>1.415E-4</v>
      </c>
      <c r="F8" s="4">
        <v>2.47975E-4</v>
      </c>
      <c r="G8" s="4"/>
      <c r="H8" s="4"/>
      <c r="I8" s="4">
        <v>2.2957000000000001E-4</v>
      </c>
      <c r="J8" s="4"/>
      <c r="K8" s="4">
        <v>2.2957000000000001E-4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5" t="s">
        <v>5</v>
      </c>
      <c r="B9" s="4">
        <f t="shared" ref="B9:K9" si="4">SUM(B10:B10)</f>
        <v>2.4457658270000002E-2</v>
      </c>
      <c r="C9" s="4">
        <f t="shared" si="4"/>
        <v>2.43172532E-2</v>
      </c>
      <c r="D9" s="4">
        <f t="shared" si="4"/>
        <v>2.416778973E-2</v>
      </c>
      <c r="E9" s="4">
        <f t="shared" si="4"/>
        <v>2.3751103700000002E-2</v>
      </c>
      <c r="F9" s="4">
        <f t="shared" si="4"/>
        <v>9.6693804899999999E-2</v>
      </c>
      <c r="G9" s="4">
        <f t="shared" si="4"/>
        <v>2.282714772E-2</v>
      </c>
      <c r="H9" s="4">
        <f t="shared" si="4"/>
        <v>2.266862586E-2</v>
      </c>
      <c r="I9" s="4">
        <f t="shared" si="4"/>
        <v>2.2501045609999999E-2</v>
      </c>
      <c r="J9" s="4">
        <f t="shared" si="4"/>
        <v>2.2084359580000001E-2</v>
      </c>
      <c r="K9" s="4">
        <f t="shared" si="4"/>
        <v>9.0081178770000006E-2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6" t="s">
        <v>4</v>
      </c>
      <c r="B10" s="4">
        <v>2.4457658270000002E-2</v>
      </c>
      <c r="C10" s="4">
        <v>2.43172532E-2</v>
      </c>
      <c r="D10" s="4">
        <v>2.416778973E-2</v>
      </c>
      <c r="E10" s="4">
        <v>2.3751103700000002E-2</v>
      </c>
      <c r="F10" s="4">
        <v>9.6693804899999999E-2</v>
      </c>
      <c r="G10" s="4">
        <v>2.282714772E-2</v>
      </c>
      <c r="H10" s="4">
        <v>2.266862586E-2</v>
      </c>
      <c r="I10" s="4">
        <v>2.2501045609999999E-2</v>
      </c>
      <c r="J10" s="4">
        <v>2.2084359580000001E-2</v>
      </c>
      <c r="K10" s="4">
        <v>9.0081178770000006E-2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5" t="s">
        <v>6</v>
      </c>
      <c r="B11" s="4">
        <f t="shared" ref="B11:K11" si="5">SUM(B12:B14)</f>
        <v>16.469950263640001</v>
      </c>
      <c r="C11" s="4">
        <f t="shared" si="5"/>
        <v>29.657293856979997</v>
      </c>
      <c r="D11" s="4">
        <f t="shared" si="5"/>
        <v>19.39543061889</v>
      </c>
      <c r="E11" s="4">
        <f t="shared" si="5"/>
        <v>29.46847783203</v>
      </c>
      <c r="F11" s="4">
        <f t="shared" si="5"/>
        <v>94.991152571539999</v>
      </c>
      <c r="G11" s="4">
        <f t="shared" si="5"/>
        <v>16.635083321500002</v>
      </c>
      <c r="H11" s="4">
        <f t="shared" si="5"/>
        <v>26.597394597440001</v>
      </c>
      <c r="I11" s="4">
        <f t="shared" si="5"/>
        <v>12.81524739909</v>
      </c>
      <c r="J11" s="4">
        <f t="shared" si="5"/>
        <v>23.57256554217</v>
      </c>
      <c r="K11" s="4">
        <f t="shared" si="5"/>
        <v>79.620290860199987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6" t="s">
        <v>7</v>
      </c>
      <c r="B12" s="4">
        <v>2.0064E-7</v>
      </c>
      <c r="C12" s="4">
        <v>0.19054660340999999</v>
      </c>
      <c r="D12" s="4">
        <v>0.15243322035000001</v>
      </c>
      <c r="E12" s="4">
        <v>0.11806341118999999</v>
      </c>
      <c r="F12" s="4">
        <v>0.46104343558999999</v>
      </c>
      <c r="G12" s="4">
        <v>6.6310775190000004E-2</v>
      </c>
      <c r="H12" s="4">
        <v>2.614469518E-2</v>
      </c>
      <c r="I12" s="4"/>
      <c r="J12" s="4"/>
      <c r="K12" s="4">
        <v>9.2455470370000001E-2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6" t="s">
        <v>4</v>
      </c>
      <c r="B13" s="4">
        <v>15.647471006150001</v>
      </c>
      <c r="C13" s="4">
        <v>27.849146954409999</v>
      </c>
      <c r="D13" s="4">
        <v>18.243724980029999</v>
      </c>
      <c r="E13" s="4">
        <v>28.4494850972</v>
      </c>
      <c r="F13" s="4">
        <v>90.189828037789994</v>
      </c>
      <c r="G13" s="4">
        <v>15.6920395878</v>
      </c>
      <c r="H13" s="4">
        <v>26.2266257319</v>
      </c>
      <c r="I13" s="4">
        <v>12.295752267099999</v>
      </c>
      <c r="J13" s="4">
        <v>23.57256554217</v>
      </c>
      <c r="K13" s="4">
        <v>77.786983128969993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6" t="s">
        <v>8</v>
      </c>
      <c r="B14" s="4">
        <v>0.82247905685</v>
      </c>
      <c r="C14" s="4">
        <v>1.61760029916</v>
      </c>
      <c r="D14" s="4">
        <v>0.99927241851000004</v>
      </c>
      <c r="E14" s="4">
        <v>0.90092932364</v>
      </c>
      <c r="F14" s="4">
        <v>4.3402810981600002</v>
      </c>
      <c r="G14" s="4">
        <v>0.87673295850999999</v>
      </c>
      <c r="H14" s="4">
        <v>0.34462417035999998</v>
      </c>
      <c r="I14" s="4">
        <v>0.51949513198999997</v>
      </c>
      <c r="J14" s="4"/>
      <c r="K14" s="4">
        <v>1.7408522608599999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outlineLevel="2" x14ac:dyDescent="0.2">
      <c r="A15" s="23" t="s">
        <v>9</v>
      </c>
      <c r="B15" s="24">
        <f t="shared" ref="B15:K15" si="6">B16+B18</f>
        <v>93.061312103469987</v>
      </c>
      <c r="C15" s="24">
        <f t="shared" si="6"/>
        <v>113.26899010456999</v>
      </c>
      <c r="D15" s="24">
        <f t="shared" si="6"/>
        <v>63.662418814030005</v>
      </c>
      <c r="E15" s="24">
        <f t="shared" si="6"/>
        <v>78.008944577409991</v>
      </c>
      <c r="F15" s="24">
        <f t="shared" si="6"/>
        <v>348.00166559947996</v>
      </c>
      <c r="G15" s="24">
        <f t="shared" si="6"/>
        <v>78.161453753169994</v>
      </c>
      <c r="H15" s="24">
        <f t="shared" si="6"/>
        <v>53.935314193399996</v>
      </c>
      <c r="I15" s="24">
        <f t="shared" si="6"/>
        <v>45.90723064905</v>
      </c>
      <c r="J15" s="24">
        <f t="shared" si="6"/>
        <v>22.541005448490001</v>
      </c>
      <c r="K15" s="24">
        <f t="shared" si="6"/>
        <v>200.54500404411002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</row>
    <row r="16" spans="1:35" outlineLevel="3" collapsed="1" x14ac:dyDescent="0.2">
      <c r="A16" s="5" t="s">
        <v>5</v>
      </c>
      <c r="B16" s="4">
        <f t="shared" ref="B16:K16" si="7">SUM(B17:B17)</f>
        <v>3.3063130619999999E-2</v>
      </c>
      <c r="C16" s="4">
        <f t="shared" si="7"/>
        <v>3.3063130619999999E-2</v>
      </c>
      <c r="D16" s="4">
        <f t="shared" si="7"/>
        <v>3.3063130619999999E-2</v>
      </c>
      <c r="E16" s="4">
        <f t="shared" si="7"/>
        <v>3.3063130619999999E-2</v>
      </c>
      <c r="F16" s="4">
        <f t="shared" si="7"/>
        <v>0.13225252248</v>
      </c>
      <c r="G16" s="4">
        <f t="shared" si="7"/>
        <v>3.3063130619999999E-2</v>
      </c>
      <c r="H16" s="4">
        <f t="shared" si="7"/>
        <v>3.3063130619999999E-2</v>
      </c>
      <c r="I16" s="4">
        <f t="shared" si="7"/>
        <v>3.3063130619999999E-2</v>
      </c>
      <c r="J16" s="4">
        <f t="shared" si="7"/>
        <v>3.3063130619999999E-2</v>
      </c>
      <c r="K16" s="4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6" t="s">
        <v>4</v>
      </c>
      <c r="B17" s="4">
        <v>3.3063130619999999E-2</v>
      </c>
      <c r="C17" s="4">
        <v>3.3063130619999999E-2</v>
      </c>
      <c r="D17" s="4">
        <v>3.3063130619999999E-2</v>
      </c>
      <c r="E17" s="4">
        <v>3.3063130619999999E-2</v>
      </c>
      <c r="F17" s="4">
        <v>0.13225252248</v>
      </c>
      <c r="G17" s="4">
        <v>3.3063130619999999E-2</v>
      </c>
      <c r="H17" s="4">
        <v>3.3063130619999999E-2</v>
      </c>
      <c r="I17" s="4">
        <v>3.3063130619999999E-2</v>
      </c>
      <c r="J17" s="4">
        <v>3.3063130619999999E-2</v>
      </c>
      <c r="K17" s="4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5" t="s">
        <v>6</v>
      </c>
      <c r="B18" s="4">
        <f t="shared" ref="B18:K18" si="8">SUM(B19:B21)</f>
        <v>93.028248972849994</v>
      </c>
      <c r="C18" s="4">
        <f t="shared" si="8"/>
        <v>113.23592697395</v>
      </c>
      <c r="D18" s="4">
        <f t="shared" si="8"/>
        <v>63.629355683410004</v>
      </c>
      <c r="E18" s="4">
        <f t="shared" si="8"/>
        <v>77.975881446789998</v>
      </c>
      <c r="F18" s="4">
        <f t="shared" si="8"/>
        <v>347.86941307699999</v>
      </c>
      <c r="G18" s="4">
        <f t="shared" si="8"/>
        <v>78.12839062255</v>
      </c>
      <c r="H18" s="4">
        <f t="shared" si="8"/>
        <v>53.902251062779996</v>
      </c>
      <c r="I18" s="4">
        <f t="shared" si="8"/>
        <v>45.874167518429999</v>
      </c>
      <c r="J18" s="4">
        <f t="shared" si="8"/>
        <v>22.50794231787</v>
      </c>
      <c r="K18" s="4">
        <f t="shared" si="8"/>
        <v>200.41275152163001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6" t="s">
        <v>7</v>
      </c>
      <c r="B19" s="4"/>
      <c r="C19" s="4">
        <v>14.401250449599999</v>
      </c>
      <c r="D19" s="4"/>
      <c r="E19" s="4">
        <v>7.4738228331199998</v>
      </c>
      <c r="F19" s="4">
        <v>21.875073282719999</v>
      </c>
      <c r="G19" s="4">
        <v>12.027033333269999</v>
      </c>
      <c r="H19" s="4">
        <v>2.09157561448</v>
      </c>
      <c r="I19" s="4"/>
      <c r="J19" s="4"/>
      <c r="K19" s="4">
        <v>14.118608947749999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6" t="s">
        <v>4</v>
      </c>
      <c r="B20" s="4">
        <v>65.825024523869999</v>
      </c>
      <c r="C20" s="4">
        <v>66.529476731200006</v>
      </c>
      <c r="D20" s="4">
        <v>53.453114792770002</v>
      </c>
      <c r="E20" s="4">
        <v>34.595452246699999</v>
      </c>
      <c r="F20" s="4">
        <v>220.40306829453999</v>
      </c>
      <c r="G20" s="4">
        <v>50.642436866750003</v>
      </c>
      <c r="H20" s="4">
        <v>37.004230999999997</v>
      </c>
      <c r="I20" s="4">
        <v>30.991467</v>
      </c>
      <c r="J20" s="4">
        <v>22.50794231787</v>
      </c>
      <c r="K20" s="4">
        <v>141.14607718462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6" t="s">
        <v>8</v>
      </c>
      <c r="B21" s="4">
        <v>27.203224448979999</v>
      </c>
      <c r="C21" s="4">
        <v>32.305199793150003</v>
      </c>
      <c r="D21" s="4">
        <v>10.176240890640001</v>
      </c>
      <c r="E21" s="4">
        <v>35.906606366970003</v>
      </c>
      <c r="F21" s="4">
        <v>105.59127149974</v>
      </c>
      <c r="G21" s="4">
        <v>15.458920422529999</v>
      </c>
      <c r="H21" s="4">
        <v>14.806444448300001</v>
      </c>
      <c r="I21" s="4">
        <v>14.882700518429999</v>
      </c>
      <c r="J21" s="4"/>
      <c r="K21" s="4">
        <v>45.148065389259997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20" customFormat="1" outlineLevel="1" x14ac:dyDescent="0.2">
      <c r="A22" s="21" t="s">
        <v>10</v>
      </c>
      <c r="B22" s="22">
        <f t="shared" ref="B22:K22" si="9">B23+B40</f>
        <v>34.725359945519997</v>
      </c>
      <c r="C22" s="22">
        <f t="shared" si="9"/>
        <v>17.72301137286</v>
      </c>
      <c r="D22" s="22">
        <f t="shared" si="9"/>
        <v>89.371948596120006</v>
      </c>
      <c r="E22" s="22">
        <f t="shared" si="9"/>
        <v>17.591861335279997</v>
      </c>
      <c r="F22" s="22">
        <f t="shared" si="9"/>
        <v>159.41218124978002</v>
      </c>
      <c r="G22" s="22">
        <f t="shared" si="9"/>
        <v>32.988834324380001</v>
      </c>
      <c r="H22" s="22">
        <f t="shared" si="9"/>
        <v>16.1915486091</v>
      </c>
      <c r="I22" s="22">
        <f t="shared" si="9"/>
        <v>61.542207133719998</v>
      </c>
      <c r="J22" s="22">
        <f t="shared" si="9"/>
        <v>15.33105125334</v>
      </c>
      <c r="K22" s="22">
        <f t="shared" si="9"/>
        <v>126.05364132054001</v>
      </c>
    </row>
    <row r="23" spans="1:35" outlineLevel="2" x14ac:dyDescent="0.2">
      <c r="A23" s="23" t="s">
        <v>2</v>
      </c>
      <c r="B23" s="24">
        <f t="shared" ref="B23:K23" si="10">B24+B29+B32+B36</f>
        <v>20.911152054800002</v>
      </c>
      <c r="C23" s="24">
        <f t="shared" si="10"/>
        <v>6.8665250244999996</v>
      </c>
      <c r="D23" s="24">
        <f t="shared" si="10"/>
        <v>19.461589360799998</v>
      </c>
      <c r="E23" s="24">
        <f t="shared" si="10"/>
        <v>6.7372077280099996</v>
      </c>
      <c r="F23" s="24">
        <f t="shared" si="10"/>
        <v>53.976474168110002</v>
      </c>
      <c r="G23" s="24">
        <f t="shared" si="10"/>
        <v>19.61550307061</v>
      </c>
      <c r="H23" s="24">
        <f t="shared" si="10"/>
        <v>9.1205168943500006</v>
      </c>
      <c r="I23" s="24">
        <f t="shared" si="10"/>
        <v>18.486151933119999</v>
      </c>
      <c r="J23" s="24">
        <f t="shared" si="10"/>
        <v>6.3411943529400006</v>
      </c>
      <c r="K23" s="24">
        <f t="shared" si="10"/>
        <v>53.563366251020014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</row>
    <row r="24" spans="1:35" outlineLevel="3" collapsed="1" x14ac:dyDescent="0.2">
      <c r="A24" s="5" t="s">
        <v>3</v>
      </c>
      <c r="B24" s="4">
        <f t="shared" ref="B24:K24" si="11">SUM(B25:B28)</f>
        <v>3.8168261420000002E-2</v>
      </c>
      <c r="C24" s="4">
        <f t="shared" si="11"/>
        <v>6.2924370029999996E-2</v>
      </c>
      <c r="D24" s="4">
        <f t="shared" si="11"/>
        <v>0.33326000042999998</v>
      </c>
      <c r="E24" s="4">
        <f t="shared" si="11"/>
        <v>0.13235103059</v>
      </c>
      <c r="F24" s="4">
        <f t="shared" si="11"/>
        <v>0.56670366247000004</v>
      </c>
      <c r="G24" s="4">
        <f t="shared" si="11"/>
        <v>7.2917170710000007E-2</v>
      </c>
      <c r="H24" s="4">
        <f t="shared" si="11"/>
        <v>9.8503898800000003E-2</v>
      </c>
      <c r="I24" s="4">
        <f t="shared" si="11"/>
        <v>0.10068298909999999</v>
      </c>
      <c r="J24" s="4">
        <f t="shared" si="11"/>
        <v>0.17011529079999999</v>
      </c>
      <c r="K24" s="4">
        <f t="shared" si="11"/>
        <v>0.44221934941000002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6" t="s">
        <v>7</v>
      </c>
      <c r="B25" s="4">
        <v>1.9912837000000002E-3</v>
      </c>
      <c r="C25" s="4">
        <v>2.8266651529999999E-2</v>
      </c>
      <c r="D25" s="4">
        <v>2.0952000000000002E-3</v>
      </c>
      <c r="E25" s="4">
        <v>2.437416E-3</v>
      </c>
      <c r="F25" s="4">
        <v>3.4790551230000001E-2</v>
      </c>
      <c r="G25" s="4">
        <v>2.06639998E-3</v>
      </c>
      <c r="H25" s="4">
        <v>2.06639998E-3</v>
      </c>
      <c r="I25" s="4">
        <v>2.06639998E-3</v>
      </c>
      <c r="J25" s="4">
        <v>2.2351559799999999E-3</v>
      </c>
      <c r="K25" s="4">
        <v>8.4343559200000008E-3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6" t="s">
        <v>11</v>
      </c>
      <c r="B26" s="4"/>
      <c r="C26" s="4"/>
      <c r="D26" s="4"/>
      <c r="E26" s="4">
        <v>5.8665599999999996E-4</v>
      </c>
      <c r="F26" s="4">
        <v>5.8665599999999996E-4</v>
      </c>
      <c r="G26" s="4">
        <v>6.0752159E-4</v>
      </c>
      <c r="H26" s="4"/>
      <c r="I26" s="4"/>
      <c r="J26" s="4"/>
      <c r="K26" s="4">
        <v>6.0752159E-4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6" t="s">
        <v>4</v>
      </c>
      <c r="B27" s="4">
        <v>5.0769707000000003E-4</v>
      </c>
      <c r="C27" s="4">
        <v>6.0799941000000001E-4</v>
      </c>
      <c r="D27" s="4">
        <v>6.0079199999999995E-4</v>
      </c>
      <c r="E27" s="4">
        <v>2.7000000000000001E-3</v>
      </c>
      <c r="F27" s="4">
        <v>4.4164884800000003E-3</v>
      </c>
      <c r="G27" s="4"/>
      <c r="H27" s="4">
        <v>5.4999999999999999E-6</v>
      </c>
      <c r="I27" s="4"/>
      <c r="J27" s="4">
        <v>3.5000000000000001E-3</v>
      </c>
      <c r="K27" s="4">
        <v>3.5054999999999999E-3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6" t="s">
        <v>8</v>
      </c>
      <c r="B28" s="4">
        <v>3.5669280650000003E-2</v>
      </c>
      <c r="C28" s="4">
        <v>3.404971909E-2</v>
      </c>
      <c r="D28" s="4">
        <v>0.33056400843</v>
      </c>
      <c r="E28" s="4">
        <v>0.12662695859</v>
      </c>
      <c r="F28" s="4">
        <v>0.52690996676000001</v>
      </c>
      <c r="G28" s="4">
        <v>7.0243249140000005E-2</v>
      </c>
      <c r="H28" s="4">
        <v>9.6431998820000003E-2</v>
      </c>
      <c r="I28" s="4">
        <v>9.8616589120000001E-2</v>
      </c>
      <c r="J28" s="4">
        <v>0.16438013482</v>
      </c>
      <c r="K28" s="4">
        <v>0.4296719719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outlineLevel="3" collapsed="1" x14ac:dyDescent="0.2">
      <c r="A29" s="5" t="s">
        <v>12</v>
      </c>
      <c r="B29" s="4">
        <f t="shared" ref="B29:K29" si="12">SUM(B30:B31)</f>
        <v>19.608104201340002</v>
      </c>
      <c r="C29" s="4">
        <f t="shared" si="12"/>
        <v>4.8495816853499996</v>
      </c>
      <c r="D29" s="4">
        <f t="shared" si="12"/>
        <v>17.517921414730001</v>
      </c>
      <c r="E29" s="4">
        <f t="shared" si="12"/>
        <v>4.2076663286100002</v>
      </c>
      <c r="F29" s="4">
        <f t="shared" si="12"/>
        <v>46.183273630030001</v>
      </c>
      <c r="G29" s="4">
        <f t="shared" si="12"/>
        <v>17.803768388289999</v>
      </c>
      <c r="H29" s="4">
        <f t="shared" si="12"/>
        <v>6.2828023864400002</v>
      </c>
      <c r="I29" s="4">
        <f t="shared" si="12"/>
        <v>15.89350111113</v>
      </c>
      <c r="J29" s="4">
        <f t="shared" si="12"/>
        <v>3.9556307397300001</v>
      </c>
      <c r="K29" s="4">
        <f t="shared" si="12"/>
        <v>43.935702625590004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">
      <c r="A30" s="6" t="s">
        <v>7</v>
      </c>
      <c r="B30" s="4">
        <v>2.4890155487599999</v>
      </c>
      <c r="C30" s="4">
        <v>2.6850799187500001</v>
      </c>
      <c r="D30" s="4">
        <v>0.62150636826000005</v>
      </c>
      <c r="E30" s="4">
        <v>0.54159680082999995</v>
      </c>
      <c r="F30" s="4">
        <v>6.3371986366000002</v>
      </c>
      <c r="G30" s="4">
        <v>2.4340672620400001</v>
      </c>
      <c r="H30" s="4">
        <v>2.8109993038000001</v>
      </c>
      <c r="I30" s="4">
        <v>0.52379998488000001</v>
      </c>
      <c r="J30" s="4">
        <v>0.48382765708999997</v>
      </c>
      <c r="K30" s="4">
        <v>6.2526942078100003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6" t="s">
        <v>8</v>
      </c>
      <c r="B31" s="4">
        <v>17.11908865258</v>
      </c>
      <c r="C31" s="4">
        <v>2.1645017665999999</v>
      </c>
      <c r="D31" s="4">
        <v>16.89641504647</v>
      </c>
      <c r="E31" s="4">
        <v>3.6660695277799999</v>
      </c>
      <c r="F31" s="4">
        <v>39.846074993430001</v>
      </c>
      <c r="G31" s="4">
        <v>15.36970112625</v>
      </c>
      <c r="H31" s="4">
        <v>3.4718030826400001</v>
      </c>
      <c r="I31" s="4">
        <v>15.36970112625</v>
      </c>
      <c r="J31" s="4">
        <v>3.4718030826400001</v>
      </c>
      <c r="K31" s="4">
        <v>37.683008417780002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">
      <c r="A32" s="5" t="s">
        <v>13</v>
      </c>
      <c r="B32" s="4">
        <f t="shared" ref="B32:K32" si="13">SUM(B33:B35)</f>
        <v>2.9576021940000002E-2</v>
      </c>
      <c r="C32" s="4">
        <f t="shared" si="13"/>
        <v>0.16465807729000001</v>
      </c>
      <c r="D32" s="4">
        <f t="shared" si="13"/>
        <v>3.1901888279999999E-2</v>
      </c>
      <c r="E32" s="4">
        <f t="shared" si="13"/>
        <v>0.18741683447999999</v>
      </c>
      <c r="F32" s="4">
        <f t="shared" si="13"/>
        <v>0.41355282198999999</v>
      </c>
      <c r="G32" s="4">
        <f t="shared" si="13"/>
        <v>2.9509528190000002E-2</v>
      </c>
      <c r="H32" s="4">
        <f t="shared" si="13"/>
        <v>0.16810836922</v>
      </c>
      <c r="I32" s="4">
        <f t="shared" si="13"/>
        <v>2.831397859E-2</v>
      </c>
      <c r="J32" s="4">
        <f t="shared" si="13"/>
        <v>0.15641191974999999</v>
      </c>
      <c r="K32" s="4">
        <f t="shared" si="13"/>
        <v>0.38234379574999999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">
      <c r="A33" s="6" t="s">
        <v>7</v>
      </c>
      <c r="B33" s="4">
        <v>3.9379543899999998E-3</v>
      </c>
      <c r="C33" s="4">
        <v>0.14929896257</v>
      </c>
      <c r="D33" s="4">
        <v>4.3592500899999999E-3</v>
      </c>
      <c r="E33" s="4">
        <v>0.16819088606999999</v>
      </c>
      <c r="F33" s="4">
        <v>0.32578705312</v>
      </c>
      <c r="G33" s="4">
        <v>3.7427022100000001E-3</v>
      </c>
      <c r="H33" s="4">
        <v>0.15184655358999999</v>
      </c>
      <c r="I33" s="4">
        <v>3.0902226400000002E-3</v>
      </c>
      <c r="J33" s="4">
        <v>0.14013310781999999</v>
      </c>
      <c r="K33" s="4">
        <v>0.29881258626000001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6" t="s">
        <v>11</v>
      </c>
      <c r="B34" s="4">
        <v>2.5638067550000001E-2</v>
      </c>
      <c r="C34" s="4">
        <v>1.5359114720000001E-2</v>
      </c>
      <c r="D34" s="4">
        <v>2.754263819E-2</v>
      </c>
      <c r="E34" s="4">
        <v>1.722515405E-2</v>
      </c>
      <c r="F34" s="4">
        <v>8.5764974509999994E-2</v>
      </c>
      <c r="G34" s="4">
        <v>2.5766825980000001E-2</v>
      </c>
      <c r="H34" s="4">
        <v>1.6261815629999999E-2</v>
      </c>
      <c r="I34" s="4">
        <v>2.5223755949999999E-2</v>
      </c>
      <c r="J34" s="4">
        <v>1.5736319370000001E-2</v>
      </c>
      <c r="K34" s="4">
        <v>8.2988716929999998E-2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6" t="s">
        <v>8</v>
      </c>
      <c r="B35" s="4"/>
      <c r="C35" s="4"/>
      <c r="D35" s="4"/>
      <c r="E35" s="4">
        <v>2.00079436E-3</v>
      </c>
      <c r="F35" s="4">
        <v>2.00079436E-3</v>
      </c>
      <c r="G35" s="4"/>
      <c r="H35" s="4"/>
      <c r="I35" s="4"/>
      <c r="J35" s="4">
        <v>5.4249256000000004E-4</v>
      </c>
      <c r="K35" s="4">
        <v>5.4249256000000004E-4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outlineLevel="3" collapsed="1" x14ac:dyDescent="0.2">
      <c r="A36" s="5" t="s">
        <v>14</v>
      </c>
      <c r="B36" s="4">
        <f t="shared" ref="B36:K36" si="14">SUM(B37:B39)</f>
        <v>1.2353035701000001</v>
      </c>
      <c r="C36" s="4">
        <f t="shared" si="14"/>
        <v>1.7893608918299999</v>
      </c>
      <c r="D36" s="4">
        <f t="shared" si="14"/>
        <v>1.57850605736</v>
      </c>
      <c r="E36" s="4">
        <f t="shared" si="14"/>
        <v>2.20977353433</v>
      </c>
      <c r="F36" s="4">
        <f t="shared" si="14"/>
        <v>6.8129440536199999</v>
      </c>
      <c r="G36" s="4">
        <f t="shared" si="14"/>
        <v>1.70930798342</v>
      </c>
      <c r="H36" s="4">
        <f t="shared" si="14"/>
        <v>2.5711022398900001</v>
      </c>
      <c r="I36" s="4">
        <f t="shared" si="14"/>
        <v>2.4636538542999999</v>
      </c>
      <c r="J36" s="4">
        <f t="shared" si="14"/>
        <v>2.0590364026600003</v>
      </c>
      <c r="K36" s="4">
        <f t="shared" si="14"/>
        <v>8.8031004802700004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6" t="s">
        <v>7</v>
      </c>
      <c r="B37" s="4">
        <v>3.083578058E-2</v>
      </c>
      <c r="C37" s="4">
        <v>0.89253833158999996</v>
      </c>
      <c r="D37" s="4">
        <v>9.8991069269999996E-2</v>
      </c>
      <c r="E37" s="4">
        <v>0.57899130075000005</v>
      </c>
      <c r="F37" s="4">
        <v>1.6013564821899999</v>
      </c>
      <c r="G37" s="4">
        <v>9.9352132639999993E-2</v>
      </c>
      <c r="H37" s="4">
        <v>1.06252981462</v>
      </c>
      <c r="I37" s="4">
        <v>0.10150289135</v>
      </c>
      <c r="J37" s="4">
        <v>0.57155059380999995</v>
      </c>
      <c r="K37" s="4">
        <v>1.83493543242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">
      <c r="A38" s="6" t="s">
        <v>8</v>
      </c>
      <c r="B38" s="4">
        <v>0.42283847166999999</v>
      </c>
      <c r="C38" s="4">
        <v>0.19824367892</v>
      </c>
      <c r="D38" s="4">
        <v>0.67779363607999998</v>
      </c>
      <c r="E38" s="4">
        <v>0.86001212096000001</v>
      </c>
      <c r="F38" s="4">
        <v>2.15888790763</v>
      </c>
      <c r="G38" s="4">
        <v>0.87656846500999996</v>
      </c>
      <c r="H38" s="4">
        <v>0.82721917092999997</v>
      </c>
      <c r="I38" s="4">
        <v>1.68607731017</v>
      </c>
      <c r="J38" s="4">
        <v>0.84193794853000004</v>
      </c>
      <c r="K38" s="4">
        <v>4.2318028946400004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6" t="s">
        <v>15</v>
      </c>
      <c r="B39" s="4">
        <v>0.78162931785</v>
      </c>
      <c r="C39" s="4">
        <v>0.69857888132000001</v>
      </c>
      <c r="D39" s="4">
        <v>0.80172135201000005</v>
      </c>
      <c r="E39" s="4">
        <v>0.77077011261999995</v>
      </c>
      <c r="F39" s="4">
        <v>3.0526996637999999</v>
      </c>
      <c r="G39" s="4">
        <v>0.73338738576999996</v>
      </c>
      <c r="H39" s="4">
        <v>0.68135325434000005</v>
      </c>
      <c r="I39" s="4">
        <v>0.67607365277999998</v>
      </c>
      <c r="J39" s="4">
        <v>0.64554786032</v>
      </c>
      <c r="K39" s="4">
        <v>2.73636215321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2" x14ac:dyDescent="0.2">
      <c r="A40" s="23" t="s">
        <v>9</v>
      </c>
      <c r="B40" s="24">
        <f t="shared" ref="B40:K40" si="15">B41+B44+B49</f>
        <v>13.814207890719999</v>
      </c>
      <c r="C40" s="24">
        <f t="shared" si="15"/>
        <v>10.856486348359999</v>
      </c>
      <c r="D40" s="24">
        <f t="shared" si="15"/>
        <v>69.910359235320001</v>
      </c>
      <c r="E40" s="24">
        <f t="shared" si="15"/>
        <v>10.854653607269999</v>
      </c>
      <c r="F40" s="24">
        <f t="shared" si="15"/>
        <v>105.43570708167</v>
      </c>
      <c r="G40" s="24">
        <f t="shared" si="15"/>
        <v>13.373331253770001</v>
      </c>
      <c r="H40" s="24">
        <f t="shared" si="15"/>
        <v>7.0710317147499993</v>
      </c>
      <c r="I40" s="24">
        <f t="shared" si="15"/>
        <v>43.056055200599999</v>
      </c>
      <c r="J40" s="24">
        <f t="shared" si="15"/>
        <v>8.9898569003999995</v>
      </c>
      <c r="K40" s="24">
        <f t="shared" si="15"/>
        <v>72.490275069519996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outlineLevel="3" collapsed="1" x14ac:dyDescent="0.2">
      <c r="A41" s="5" t="s">
        <v>12</v>
      </c>
      <c r="B41" s="4">
        <f t="shared" ref="B41:K41" si="16">SUM(B42:B43)</f>
        <v>10.979706671299999</v>
      </c>
      <c r="C41" s="4">
        <f t="shared" si="16"/>
        <v>0.35601132009999997</v>
      </c>
      <c r="D41" s="4">
        <f t="shared" si="16"/>
        <v>59.063428729830001</v>
      </c>
      <c r="E41" s="4">
        <f t="shared" si="16"/>
        <v>4.0592162623799997</v>
      </c>
      <c r="F41" s="4">
        <f t="shared" si="16"/>
        <v>74.458362983610002</v>
      </c>
      <c r="G41" s="4">
        <f t="shared" si="16"/>
        <v>1.5931607881100001</v>
      </c>
      <c r="H41" s="4">
        <f t="shared" si="16"/>
        <v>0.58200121090000001</v>
      </c>
      <c r="I41" s="4">
        <f t="shared" si="16"/>
        <v>30.699001973110001</v>
      </c>
      <c r="J41" s="4">
        <f t="shared" si="16"/>
        <v>2.4105099003600001</v>
      </c>
      <c r="K41" s="4">
        <f t="shared" si="16"/>
        <v>35.284673872479999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">
      <c r="A42" s="6" t="s">
        <v>7</v>
      </c>
      <c r="B42" s="4">
        <v>1.346527099</v>
      </c>
      <c r="C42" s="4">
        <v>0.35601132009999997</v>
      </c>
      <c r="D42" s="4">
        <v>1.61578018268</v>
      </c>
      <c r="E42" s="4">
        <v>4.0592162623799997</v>
      </c>
      <c r="F42" s="4">
        <v>7.3775348641600003</v>
      </c>
      <c r="G42" s="4">
        <v>1.5931607881100001</v>
      </c>
      <c r="H42" s="4">
        <v>0.58200121090000001</v>
      </c>
      <c r="I42" s="4">
        <v>1.6157425279299999</v>
      </c>
      <c r="J42" s="4">
        <v>2.4105099003600001</v>
      </c>
      <c r="K42" s="4">
        <v>6.2014144272999996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4" x14ac:dyDescent="0.2">
      <c r="A43" s="6" t="s">
        <v>8</v>
      </c>
      <c r="B43" s="4">
        <v>9.6331795722999995</v>
      </c>
      <c r="C43" s="4"/>
      <c r="D43" s="4">
        <v>57.447648547150003</v>
      </c>
      <c r="E43" s="4"/>
      <c r="F43" s="4">
        <v>67.080828119450004</v>
      </c>
      <c r="G43" s="4"/>
      <c r="H43" s="4"/>
      <c r="I43" s="4">
        <v>29.083259445180001</v>
      </c>
      <c r="J43" s="4"/>
      <c r="K43" s="4">
        <v>29.083259445180001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outlineLevel="3" collapsed="1" x14ac:dyDescent="0.2">
      <c r="A44" s="5" t="s">
        <v>13</v>
      </c>
      <c r="B44" s="4">
        <f t="shared" ref="B44:K44" si="17">SUM(B45:B48)</f>
        <v>0.15490757874</v>
      </c>
      <c r="C44" s="4">
        <f t="shared" si="17"/>
        <v>0.43187860516000004</v>
      </c>
      <c r="D44" s="4">
        <f t="shared" si="17"/>
        <v>0.17306014064000003</v>
      </c>
      <c r="E44" s="4">
        <f t="shared" si="17"/>
        <v>1.12287747942</v>
      </c>
      <c r="F44" s="4">
        <f t="shared" si="17"/>
        <v>1.8827238039600001</v>
      </c>
      <c r="G44" s="4">
        <f t="shared" si="17"/>
        <v>0.17068130515999999</v>
      </c>
      <c r="H44" s="4">
        <f t="shared" si="17"/>
        <v>1.07512627891</v>
      </c>
      <c r="I44" s="4">
        <f t="shared" si="17"/>
        <v>0.17068130515999999</v>
      </c>
      <c r="J44" s="4">
        <f t="shared" si="17"/>
        <v>1.09215139089</v>
      </c>
      <c r="K44" s="4">
        <f t="shared" si="17"/>
        <v>2.5086402801200003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6" t="s">
        <v>7</v>
      </c>
      <c r="B45" s="4">
        <v>3.6639759899999999E-2</v>
      </c>
      <c r="C45" s="4">
        <v>0.34753392096000002</v>
      </c>
      <c r="D45" s="4">
        <v>4.2973921880000002E-2</v>
      </c>
      <c r="E45" s="4">
        <v>0.62895480111000002</v>
      </c>
      <c r="F45" s="4">
        <v>1.05610240385</v>
      </c>
      <c r="G45" s="4">
        <v>4.2383214570000001E-2</v>
      </c>
      <c r="H45" s="4">
        <v>0.62888858195999997</v>
      </c>
      <c r="I45" s="4">
        <v>4.2383214570000001E-2</v>
      </c>
      <c r="J45" s="4">
        <v>0.63235137996000002</v>
      </c>
      <c r="K45" s="4">
        <v>1.34600639106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">
      <c r="A46" s="6" t="s">
        <v>18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6" t="s">
        <v>11</v>
      </c>
      <c r="B47" s="4">
        <v>0.11826781884</v>
      </c>
      <c r="C47" s="4">
        <v>8.4344684200000006E-2</v>
      </c>
      <c r="D47" s="4">
        <v>0.13008621876000001</v>
      </c>
      <c r="E47" s="4">
        <v>0.45245788085999999</v>
      </c>
      <c r="F47" s="4">
        <v>0.78515660265999998</v>
      </c>
      <c r="G47" s="4">
        <v>0.12829809059</v>
      </c>
      <c r="H47" s="4">
        <v>0.44623769694999998</v>
      </c>
      <c r="I47" s="4">
        <v>0.12829809059</v>
      </c>
      <c r="J47" s="4">
        <v>0.44623769694999998</v>
      </c>
      <c r="K47" s="4">
        <v>1.14907157508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6" t="s">
        <v>8</v>
      </c>
      <c r="B48" s="4"/>
      <c r="C48" s="4"/>
      <c r="D48" s="4"/>
      <c r="E48" s="4">
        <v>4.146479745E-2</v>
      </c>
      <c r="F48" s="4">
        <v>4.146479745E-2</v>
      </c>
      <c r="G48" s="4"/>
      <c r="H48" s="4"/>
      <c r="I48" s="4"/>
      <c r="J48" s="4">
        <v>1.3562313980000001E-2</v>
      </c>
      <c r="K48" s="4">
        <v>1.3562313980000001E-2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outlineLevel="3" collapsed="1" x14ac:dyDescent="0.2">
      <c r="A49" s="5" t="s">
        <v>14</v>
      </c>
      <c r="B49" s="4">
        <f t="shared" ref="B49:K49" si="18">SUM(B50:B52)</f>
        <v>2.6795936406800003</v>
      </c>
      <c r="C49" s="4">
        <f t="shared" si="18"/>
        <v>10.068596423099999</v>
      </c>
      <c r="D49" s="4">
        <f t="shared" si="18"/>
        <v>10.67387036485</v>
      </c>
      <c r="E49" s="4">
        <f t="shared" si="18"/>
        <v>5.6725598654700002</v>
      </c>
      <c r="F49" s="4">
        <f t="shared" si="18"/>
        <v>29.0946202941</v>
      </c>
      <c r="G49" s="4">
        <f t="shared" si="18"/>
        <v>11.609489160500001</v>
      </c>
      <c r="H49" s="4">
        <f t="shared" si="18"/>
        <v>5.4139042249399996</v>
      </c>
      <c r="I49" s="4">
        <f t="shared" si="18"/>
        <v>12.18637192233</v>
      </c>
      <c r="J49" s="4">
        <f t="shared" si="18"/>
        <v>5.4871956091499996</v>
      </c>
      <c r="K49" s="4">
        <f t="shared" si="18"/>
        <v>34.696960916919998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6" t="s">
        <v>7</v>
      </c>
      <c r="B50" s="4">
        <v>0.68318792888000002</v>
      </c>
      <c r="C50" s="4">
        <v>1.7772492640499999</v>
      </c>
      <c r="D50" s="4">
        <v>0.71270825494000001</v>
      </c>
      <c r="E50" s="4">
        <v>2.1845671799100002</v>
      </c>
      <c r="F50" s="4">
        <v>5.3577126277799998</v>
      </c>
      <c r="G50" s="4">
        <v>0.72816753442000004</v>
      </c>
      <c r="H50" s="4">
        <v>2.2422841458299998</v>
      </c>
      <c r="I50" s="4">
        <v>0.47320809491999999</v>
      </c>
      <c r="J50" s="4">
        <v>2.2666061794600001</v>
      </c>
      <c r="K50" s="4">
        <v>5.7102659546299996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6" t="s">
        <v>8</v>
      </c>
      <c r="B51" s="4">
        <v>1.9964057118</v>
      </c>
      <c r="C51" s="4">
        <v>2.1075609542999998</v>
      </c>
      <c r="D51" s="4">
        <v>2.9957497267700002</v>
      </c>
      <c r="E51" s="4">
        <v>3.4879926855600001</v>
      </c>
      <c r="F51" s="4">
        <v>10.587709078430001</v>
      </c>
      <c r="G51" s="4">
        <v>4.0116538205400003</v>
      </c>
      <c r="H51" s="4">
        <v>3.1716200791100002</v>
      </c>
      <c r="I51" s="4">
        <v>4.8434960218700001</v>
      </c>
      <c r="J51" s="4">
        <v>3.2205894296899999</v>
      </c>
      <c r="K51" s="4">
        <v>15.247359351209999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">
      <c r="A52" s="6" t="s">
        <v>15</v>
      </c>
      <c r="B52" s="4"/>
      <c r="C52" s="4">
        <v>6.1837862047499996</v>
      </c>
      <c r="D52" s="4">
        <v>6.9654123831400003</v>
      </c>
      <c r="E52" s="4"/>
      <c r="F52" s="4">
        <v>13.14919858789</v>
      </c>
      <c r="G52" s="4">
        <v>6.8696678055399998</v>
      </c>
      <c r="H52" s="4"/>
      <c r="I52" s="4">
        <v>6.8696678055399998</v>
      </c>
      <c r="J52" s="4"/>
      <c r="K52" s="4">
        <v>13.73933561108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x14ac:dyDescent="0.2">
      <c r="A53" s="27" t="s">
        <v>17</v>
      </c>
      <c r="B53" s="27"/>
      <c r="C53" s="27"/>
      <c r="D53" s="27"/>
      <c r="E53" s="27"/>
      <c r="F53" s="27"/>
      <c r="G53" s="27"/>
    </row>
    <row r="54" spans="1:35" s="7" customFormat="1" x14ac:dyDescent="0.2">
      <c r="A54" s="25"/>
      <c r="B54" s="25"/>
      <c r="C54" s="25"/>
      <c r="D54" s="25"/>
      <c r="E54" s="25"/>
      <c r="F54" s="25"/>
      <c r="G54" s="25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s="14" customFormat="1" x14ac:dyDescent="0.2">
      <c r="A55" s="13"/>
      <c r="B55" s="13">
        <v>2023</v>
      </c>
      <c r="C55" s="13">
        <v>2024</v>
      </c>
      <c r="D55" s="13">
        <v>2025</v>
      </c>
      <c r="E55" s="13">
        <v>2026</v>
      </c>
      <c r="F55" s="13">
        <v>2027</v>
      </c>
      <c r="G55" s="13">
        <v>2028</v>
      </c>
      <c r="H55" s="13">
        <v>2029</v>
      </c>
      <c r="I55" s="13">
        <v>2030</v>
      </c>
      <c r="J55" s="13">
        <v>2031</v>
      </c>
      <c r="K55" s="13">
        <v>2032</v>
      </c>
      <c r="L55" s="13">
        <v>2033</v>
      </c>
      <c r="M55" s="13">
        <v>2034</v>
      </c>
    </row>
    <row r="56" spans="1:35" s="20" customFormat="1" x14ac:dyDescent="0.2">
      <c r="A56" s="18" t="s">
        <v>0</v>
      </c>
      <c r="B56" s="19">
        <f t="shared" ref="B56:M56" si="19">B57+B74</f>
        <v>317.68166441796996</v>
      </c>
      <c r="C56" s="19">
        <f t="shared" si="19"/>
        <v>320.42703448281003</v>
      </c>
      <c r="D56" s="19">
        <f t="shared" si="19"/>
        <v>261.44481104983004</v>
      </c>
      <c r="E56" s="19">
        <f t="shared" si="19"/>
        <v>200.55754860333002</v>
      </c>
      <c r="F56" s="19">
        <f t="shared" si="19"/>
        <v>167.15713545905001</v>
      </c>
      <c r="G56" s="19">
        <f t="shared" si="19"/>
        <v>165.43737994468</v>
      </c>
      <c r="H56" s="19">
        <f t="shared" si="19"/>
        <v>160.33440604539999</v>
      </c>
      <c r="I56" s="19">
        <f t="shared" si="19"/>
        <v>146.16139330607999</v>
      </c>
      <c r="J56" s="19">
        <f t="shared" si="19"/>
        <v>175.42471452807001</v>
      </c>
      <c r="K56" s="19">
        <f t="shared" si="19"/>
        <v>131.9090130246</v>
      </c>
      <c r="L56" s="19">
        <f t="shared" si="19"/>
        <v>140.66799732327001</v>
      </c>
      <c r="M56" s="19">
        <f t="shared" si="19"/>
        <v>38.644921984610001</v>
      </c>
    </row>
    <row r="57" spans="1:35" s="20" customFormat="1" outlineLevel="1" x14ac:dyDescent="0.2">
      <c r="A57" s="21" t="s">
        <v>1</v>
      </c>
      <c r="B57" s="22">
        <f t="shared" ref="B57:M57" si="20">B58+B67</f>
        <v>161.55509897925998</v>
      </c>
      <c r="C57" s="22">
        <f t="shared" si="20"/>
        <v>106.82499227783001</v>
      </c>
      <c r="D57" s="22">
        <f t="shared" si="20"/>
        <v>109.51353673810002</v>
      </c>
      <c r="E57" s="22">
        <f t="shared" si="20"/>
        <v>58.574712679260003</v>
      </c>
      <c r="F57" s="22">
        <f t="shared" si="20"/>
        <v>63.392589439700004</v>
      </c>
      <c r="G57" s="22">
        <f t="shared" si="20"/>
        <v>61.221829582959998</v>
      </c>
      <c r="H57" s="22">
        <f t="shared" si="20"/>
        <v>52.029810138290003</v>
      </c>
      <c r="I57" s="22">
        <f t="shared" si="20"/>
        <v>62.413593512159999</v>
      </c>
      <c r="J57" s="22">
        <f t="shared" si="20"/>
        <v>80.229027785149995</v>
      </c>
      <c r="K57" s="22">
        <f t="shared" si="20"/>
        <v>62.49997357126</v>
      </c>
      <c r="L57" s="22">
        <f t="shared" si="20"/>
        <v>32.104072575490001</v>
      </c>
      <c r="M57" s="22">
        <f t="shared" si="20"/>
        <v>25.06474196696</v>
      </c>
    </row>
    <row r="58" spans="1:35" s="7" customFormat="1" outlineLevel="2" x14ac:dyDescent="0.2">
      <c r="A58" s="23" t="s">
        <v>2</v>
      </c>
      <c r="B58" s="24">
        <f t="shared" ref="B58:M58" si="21">B59+B61+B63</f>
        <v>60.067197279929992</v>
      </c>
      <c r="C58" s="24">
        <f t="shared" si="21"/>
        <v>49.316944450059999</v>
      </c>
      <c r="D58" s="24">
        <f t="shared" si="21"/>
        <v>41.408359215620003</v>
      </c>
      <c r="E58" s="24">
        <f t="shared" si="21"/>
        <v>35.201085951290004</v>
      </c>
      <c r="F58" s="24">
        <f t="shared" si="21"/>
        <v>33.226649154840004</v>
      </c>
      <c r="G58" s="24">
        <f t="shared" si="21"/>
        <v>29.958897060479998</v>
      </c>
      <c r="H58" s="24">
        <f t="shared" si="21"/>
        <v>27.516877615809999</v>
      </c>
      <c r="I58" s="24">
        <f t="shared" si="21"/>
        <v>25.36353998968</v>
      </c>
      <c r="J58" s="24">
        <f t="shared" si="21"/>
        <v>22.037977273559999</v>
      </c>
      <c r="K58" s="24">
        <f t="shared" si="21"/>
        <v>17.469022048780001</v>
      </c>
      <c r="L58" s="24">
        <f t="shared" si="21"/>
        <v>14.12395605301</v>
      </c>
      <c r="M58" s="24">
        <f t="shared" si="21"/>
        <v>12.834745444479999</v>
      </c>
    </row>
    <row r="59" spans="1:35" s="7" customFormat="1" outlineLevel="3" collapsed="1" x14ac:dyDescent="0.2">
      <c r="A59" s="11" t="s">
        <v>3</v>
      </c>
      <c r="B59" s="10">
        <f t="shared" ref="B59:M59" si="22">SUM(B60:B60)</f>
        <v>2.2957000000000001E-4</v>
      </c>
      <c r="C59" s="10">
        <f t="shared" si="22"/>
        <v>0</v>
      </c>
      <c r="D59" s="10">
        <f t="shared" si="22"/>
        <v>0</v>
      </c>
      <c r="E59" s="10">
        <f t="shared" si="22"/>
        <v>0</v>
      </c>
      <c r="F59" s="10">
        <f t="shared" si="22"/>
        <v>0</v>
      </c>
      <c r="G59" s="10">
        <f t="shared" si="22"/>
        <v>0</v>
      </c>
      <c r="H59" s="10">
        <f t="shared" si="22"/>
        <v>0</v>
      </c>
      <c r="I59" s="10">
        <f t="shared" si="22"/>
        <v>0</v>
      </c>
      <c r="J59" s="10">
        <f t="shared" si="22"/>
        <v>0</v>
      </c>
      <c r="K59" s="10">
        <f t="shared" si="22"/>
        <v>0</v>
      </c>
      <c r="L59" s="10">
        <f t="shared" si="22"/>
        <v>0</v>
      </c>
      <c r="M59" s="10">
        <f t="shared" si="22"/>
        <v>0</v>
      </c>
    </row>
    <row r="60" spans="1:35" s="7" customFormat="1" hidden="1" outlineLevel="4" x14ac:dyDescent="0.2">
      <c r="A60" s="12" t="s">
        <v>4</v>
      </c>
      <c r="B60" s="10">
        <v>2.2957000000000001E-4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1:35" s="7" customFormat="1" outlineLevel="3" collapsed="1" x14ac:dyDescent="0.2">
      <c r="A61" s="11" t="s">
        <v>5</v>
      </c>
      <c r="B61" s="10">
        <f t="shared" ref="B61:M61" si="23">SUM(B62:B62)</f>
        <v>8.346855265E-2</v>
      </c>
      <c r="C61" s="10">
        <f t="shared" si="23"/>
        <v>7.6862745080000003E-2</v>
      </c>
      <c r="D61" s="10">
        <f t="shared" si="23"/>
        <v>7.0243300420000002E-2</v>
      </c>
      <c r="E61" s="10">
        <f t="shared" si="23"/>
        <v>6.3630674289999994E-2</v>
      </c>
      <c r="F61" s="10">
        <f t="shared" si="23"/>
        <v>5.7018048170000002E-2</v>
      </c>
      <c r="G61" s="10">
        <f t="shared" si="23"/>
        <v>5.0412240580000003E-2</v>
      </c>
      <c r="H61" s="10">
        <f t="shared" si="23"/>
        <v>4.3792795910000001E-2</v>
      </c>
      <c r="I61" s="10">
        <f t="shared" si="23"/>
        <v>3.7180169780000001E-2</v>
      </c>
      <c r="J61" s="10">
        <f t="shared" si="23"/>
        <v>3.0567543660000002E-2</v>
      </c>
      <c r="K61" s="10">
        <f t="shared" si="23"/>
        <v>2.3961736080000001E-2</v>
      </c>
      <c r="L61" s="10">
        <f t="shared" si="23"/>
        <v>1.7342291409999998E-2</v>
      </c>
      <c r="M61" s="10">
        <f t="shared" si="23"/>
        <v>1.072966528E-2</v>
      </c>
    </row>
    <row r="62" spans="1:35" s="7" customFormat="1" hidden="1" outlineLevel="4" x14ac:dyDescent="0.2">
      <c r="A62" s="12" t="s">
        <v>4</v>
      </c>
      <c r="B62" s="10">
        <v>8.346855265E-2</v>
      </c>
      <c r="C62" s="10">
        <v>7.6862745080000003E-2</v>
      </c>
      <c r="D62" s="10">
        <v>7.0243300420000002E-2</v>
      </c>
      <c r="E62" s="10">
        <v>6.3630674289999994E-2</v>
      </c>
      <c r="F62" s="10">
        <v>5.7018048170000002E-2</v>
      </c>
      <c r="G62" s="10">
        <v>5.0412240580000003E-2</v>
      </c>
      <c r="H62" s="10">
        <v>4.3792795910000001E-2</v>
      </c>
      <c r="I62" s="10">
        <v>3.7180169780000001E-2</v>
      </c>
      <c r="J62" s="10">
        <v>3.0567543660000002E-2</v>
      </c>
      <c r="K62" s="10">
        <v>2.3961736080000001E-2</v>
      </c>
      <c r="L62" s="10">
        <v>1.7342291409999998E-2</v>
      </c>
      <c r="M62" s="10">
        <v>1.072966528E-2</v>
      </c>
    </row>
    <row r="63" spans="1:35" s="7" customFormat="1" outlineLevel="3" collapsed="1" x14ac:dyDescent="0.2">
      <c r="A63" s="11" t="s">
        <v>6</v>
      </c>
      <c r="B63" s="10">
        <f t="shared" ref="B63:M63" si="24">SUM(B64:B66)</f>
        <v>59.983499157279994</v>
      </c>
      <c r="C63" s="10">
        <f t="shared" si="24"/>
        <v>49.24008170498</v>
      </c>
      <c r="D63" s="10">
        <f t="shared" si="24"/>
        <v>41.3381159152</v>
      </c>
      <c r="E63" s="10">
        <f t="shared" si="24"/>
        <v>35.137455277000001</v>
      </c>
      <c r="F63" s="10">
        <f t="shared" si="24"/>
        <v>33.169631106670003</v>
      </c>
      <c r="G63" s="10">
        <f t="shared" si="24"/>
        <v>29.9084848199</v>
      </c>
      <c r="H63" s="10">
        <f t="shared" si="24"/>
        <v>27.473084819899999</v>
      </c>
      <c r="I63" s="10">
        <f t="shared" si="24"/>
        <v>25.326359819899999</v>
      </c>
      <c r="J63" s="10">
        <f t="shared" si="24"/>
        <v>22.007409729900001</v>
      </c>
      <c r="K63" s="10">
        <f t="shared" si="24"/>
        <v>17.445060312700001</v>
      </c>
      <c r="L63" s="10">
        <f t="shared" si="24"/>
        <v>14.1066137616</v>
      </c>
      <c r="M63" s="10">
        <f t="shared" si="24"/>
        <v>12.8240157792</v>
      </c>
    </row>
    <row r="64" spans="1:35" s="7" customFormat="1" hidden="1" outlineLevel="4" x14ac:dyDescent="0.2">
      <c r="A64" s="12" t="s">
        <v>7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1:13" s="7" customFormat="1" hidden="1" outlineLevel="4" x14ac:dyDescent="0.2">
      <c r="A65" s="12" t="s">
        <v>4</v>
      </c>
      <c r="B65" s="10">
        <v>59.745176492779997</v>
      </c>
      <c r="C65" s="10">
        <v>49.24008170498</v>
      </c>
      <c r="D65" s="10">
        <v>41.3381159152</v>
      </c>
      <c r="E65" s="10">
        <v>35.137455277000001</v>
      </c>
      <c r="F65" s="10">
        <v>33.169631106670003</v>
      </c>
      <c r="G65" s="10">
        <v>29.9084848199</v>
      </c>
      <c r="H65" s="10">
        <v>27.473084819899999</v>
      </c>
      <c r="I65" s="10">
        <v>25.326359819899999</v>
      </c>
      <c r="J65" s="10">
        <v>22.007409729900001</v>
      </c>
      <c r="K65" s="10">
        <v>17.445060312700001</v>
      </c>
      <c r="L65" s="10">
        <v>14.1066137616</v>
      </c>
      <c r="M65" s="10">
        <v>12.8240157792</v>
      </c>
    </row>
    <row r="66" spans="1:13" s="7" customFormat="1" hidden="1" outlineLevel="4" x14ac:dyDescent="0.2">
      <c r="A66" s="12" t="s">
        <v>8</v>
      </c>
      <c r="B66" s="10">
        <v>0.2383226645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1:13" s="7" customFormat="1" outlineLevel="2" x14ac:dyDescent="0.2">
      <c r="A67" s="23" t="s">
        <v>9</v>
      </c>
      <c r="B67" s="24">
        <f t="shared" ref="B67:M67" si="25">B68+B70</f>
        <v>101.48790169933</v>
      </c>
      <c r="C67" s="24">
        <f t="shared" si="25"/>
        <v>57.50804782777</v>
      </c>
      <c r="D67" s="24">
        <f t="shared" si="25"/>
        <v>68.105177522480005</v>
      </c>
      <c r="E67" s="24">
        <f t="shared" si="25"/>
        <v>23.373626727970002</v>
      </c>
      <c r="F67" s="24">
        <f t="shared" si="25"/>
        <v>30.165940284860003</v>
      </c>
      <c r="G67" s="24">
        <f t="shared" si="25"/>
        <v>31.262932522480003</v>
      </c>
      <c r="H67" s="24">
        <f t="shared" si="25"/>
        <v>24.512932522480003</v>
      </c>
      <c r="I67" s="24">
        <f t="shared" si="25"/>
        <v>37.050053522479999</v>
      </c>
      <c r="J67" s="24">
        <f t="shared" si="25"/>
        <v>58.191050511589999</v>
      </c>
      <c r="K67" s="24">
        <f t="shared" si="25"/>
        <v>45.030951522480002</v>
      </c>
      <c r="L67" s="24">
        <f t="shared" si="25"/>
        <v>17.980116522480003</v>
      </c>
      <c r="M67" s="24">
        <f t="shared" si="25"/>
        <v>12.22999652248</v>
      </c>
    </row>
    <row r="68" spans="1:13" s="7" customFormat="1" outlineLevel="3" collapsed="1" x14ac:dyDescent="0.2">
      <c r="A68" s="11" t="s">
        <v>5</v>
      </c>
      <c r="B68" s="10">
        <f t="shared" ref="B68:M68" si="26">SUM(B69:B69)</f>
        <v>0.13225252248</v>
      </c>
      <c r="C68" s="10">
        <f t="shared" si="26"/>
        <v>0.13225252248</v>
      </c>
      <c r="D68" s="10">
        <f t="shared" si="26"/>
        <v>0.13225252248</v>
      </c>
      <c r="E68" s="10">
        <f t="shared" si="26"/>
        <v>0.13225252248</v>
      </c>
      <c r="F68" s="10">
        <f t="shared" si="26"/>
        <v>0.13225252248</v>
      </c>
      <c r="G68" s="10">
        <f t="shared" si="26"/>
        <v>0.13225252248</v>
      </c>
      <c r="H68" s="10">
        <f t="shared" si="26"/>
        <v>0.13225252248</v>
      </c>
      <c r="I68" s="10">
        <f t="shared" si="26"/>
        <v>0.13225252248</v>
      </c>
      <c r="J68" s="10">
        <f t="shared" si="26"/>
        <v>0.13225252248</v>
      </c>
      <c r="K68" s="10">
        <f t="shared" si="26"/>
        <v>0.13225252248</v>
      </c>
      <c r="L68" s="10">
        <f t="shared" si="26"/>
        <v>0.13225252248</v>
      </c>
      <c r="M68" s="10">
        <f t="shared" si="26"/>
        <v>0.13225252248</v>
      </c>
    </row>
    <row r="69" spans="1:13" s="7" customFormat="1" hidden="1" outlineLevel="4" x14ac:dyDescent="0.2">
      <c r="A69" s="12" t="s">
        <v>4</v>
      </c>
      <c r="B69" s="10">
        <v>0.13225252248</v>
      </c>
      <c r="C69" s="10">
        <v>0.13225252248</v>
      </c>
      <c r="D69" s="10">
        <v>0.13225252248</v>
      </c>
      <c r="E69" s="10">
        <v>0.13225252248</v>
      </c>
      <c r="F69" s="10">
        <v>0.13225252248</v>
      </c>
      <c r="G69" s="10">
        <v>0.13225252248</v>
      </c>
      <c r="H69" s="10">
        <v>0.13225252248</v>
      </c>
      <c r="I69" s="10">
        <v>0.13225252248</v>
      </c>
      <c r="J69" s="10">
        <v>0.13225252248</v>
      </c>
      <c r="K69" s="10">
        <v>0.13225252248</v>
      </c>
      <c r="L69" s="10">
        <v>0.13225252248</v>
      </c>
      <c r="M69" s="10">
        <v>0.13225252248</v>
      </c>
    </row>
    <row r="70" spans="1:13" s="7" customFormat="1" outlineLevel="3" collapsed="1" x14ac:dyDescent="0.2">
      <c r="A70" s="11" t="s">
        <v>6</v>
      </c>
      <c r="B70" s="10">
        <f t="shared" ref="B70:M70" si="27">SUM(B71:B73)</f>
        <v>101.35564917684999</v>
      </c>
      <c r="C70" s="10">
        <f t="shared" si="27"/>
        <v>57.375795305289998</v>
      </c>
      <c r="D70" s="10">
        <f t="shared" si="27"/>
        <v>67.972925000000004</v>
      </c>
      <c r="E70" s="10">
        <f t="shared" si="27"/>
        <v>23.241374205490001</v>
      </c>
      <c r="F70" s="10">
        <f t="shared" si="27"/>
        <v>30.033687762380001</v>
      </c>
      <c r="G70" s="10">
        <f t="shared" si="27"/>
        <v>31.130680000000002</v>
      </c>
      <c r="H70" s="10">
        <f t="shared" si="27"/>
        <v>24.380680000000002</v>
      </c>
      <c r="I70" s="10">
        <f t="shared" si="27"/>
        <v>36.917800999999997</v>
      </c>
      <c r="J70" s="10">
        <f t="shared" si="27"/>
        <v>58.058797989109998</v>
      </c>
      <c r="K70" s="10">
        <f t="shared" si="27"/>
        <v>44.898699000000001</v>
      </c>
      <c r="L70" s="10">
        <f t="shared" si="27"/>
        <v>17.847864000000001</v>
      </c>
      <c r="M70" s="10">
        <f t="shared" si="27"/>
        <v>12.097744</v>
      </c>
    </row>
    <row r="71" spans="1:13" s="7" customFormat="1" hidden="1" outlineLevel="4" x14ac:dyDescent="0.2">
      <c r="A71" s="12" t="s">
        <v>7</v>
      </c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1:13" s="7" customFormat="1" hidden="1" outlineLevel="4" x14ac:dyDescent="0.2">
      <c r="A72" s="12" t="s">
        <v>4</v>
      </c>
      <c r="B72" s="10">
        <v>88.722621031369997</v>
      </c>
      <c r="C72" s="10">
        <v>57.375795305289998</v>
      </c>
      <c r="D72" s="10">
        <v>67.972925000000004</v>
      </c>
      <c r="E72" s="10">
        <v>23.241374205490001</v>
      </c>
      <c r="F72" s="10">
        <v>30.033687762380001</v>
      </c>
      <c r="G72" s="10">
        <v>31.130680000000002</v>
      </c>
      <c r="H72" s="10">
        <v>24.380680000000002</v>
      </c>
      <c r="I72" s="10">
        <v>36.917800999999997</v>
      </c>
      <c r="J72" s="10">
        <v>58.058797989109998</v>
      </c>
      <c r="K72" s="10">
        <v>44.898699000000001</v>
      </c>
      <c r="L72" s="10">
        <v>17.847864000000001</v>
      </c>
      <c r="M72" s="10">
        <v>12.097744</v>
      </c>
    </row>
    <row r="73" spans="1:13" s="7" customFormat="1" hidden="1" outlineLevel="4" x14ac:dyDescent="0.2">
      <c r="A73" s="12" t="s">
        <v>8</v>
      </c>
      <c r="B73" s="10">
        <v>12.633028145480001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1:13" s="20" customFormat="1" outlineLevel="1" x14ac:dyDescent="0.2">
      <c r="A74" s="21" t="s">
        <v>10</v>
      </c>
      <c r="B74" s="22">
        <f t="shared" ref="B74:M74" si="28">B75+B92</f>
        <v>156.12656543870997</v>
      </c>
      <c r="C74" s="22">
        <f t="shared" si="28"/>
        <v>213.60204220498002</v>
      </c>
      <c r="D74" s="22">
        <f t="shared" si="28"/>
        <v>151.93127431172999</v>
      </c>
      <c r="E74" s="22">
        <f t="shared" si="28"/>
        <v>141.98283592407</v>
      </c>
      <c r="F74" s="22">
        <f t="shared" si="28"/>
        <v>103.76454601935001</v>
      </c>
      <c r="G74" s="22">
        <f t="shared" si="28"/>
        <v>104.21555036172001</v>
      </c>
      <c r="H74" s="22">
        <f t="shared" si="28"/>
        <v>108.30459590711</v>
      </c>
      <c r="I74" s="22">
        <f t="shared" si="28"/>
        <v>83.747799793919995</v>
      </c>
      <c r="J74" s="22">
        <f t="shared" si="28"/>
        <v>95.195686742920003</v>
      </c>
      <c r="K74" s="22">
        <f t="shared" si="28"/>
        <v>69.40903945334</v>
      </c>
      <c r="L74" s="22">
        <f t="shared" si="28"/>
        <v>108.56392474778001</v>
      </c>
      <c r="M74" s="22">
        <f t="shared" si="28"/>
        <v>13.580180017650001</v>
      </c>
    </row>
    <row r="75" spans="1:13" s="7" customFormat="1" outlineLevel="2" x14ac:dyDescent="0.2">
      <c r="A75" s="23" t="s">
        <v>2</v>
      </c>
      <c r="B75" s="24">
        <f t="shared" ref="B75:M75" si="29">B76+B81+B84+B88</f>
        <v>51.442604170509995</v>
      </c>
      <c r="C75" s="24">
        <f t="shared" si="29"/>
        <v>46.284967021610001</v>
      </c>
      <c r="D75" s="24">
        <f t="shared" si="29"/>
        <v>42.061803166530005</v>
      </c>
      <c r="E75" s="24">
        <f t="shared" si="29"/>
        <v>34.744133210740003</v>
      </c>
      <c r="F75" s="24">
        <f t="shared" si="29"/>
        <v>28.868106623350002</v>
      </c>
      <c r="G75" s="24">
        <f t="shared" si="29"/>
        <v>25.163690013869999</v>
      </c>
      <c r="H75" s="24">
        <f t="shared" si="29"/>
        <v>18.72418410669</v>
      </c>
      <c r="I75" s="24">
        <f t="shared" si="29"/>
        <v>16.499825108179998</v>
      </c>
      <c r="J75" s="24">
        <f t="shared" si="29"/>
        <v>13.84487783842</v>
      </c>
      <c r="K75" s="24">
        <f t="shared" si="29"/>
        <v>11.259011870799998</v>
      </c>
      <c r="L75" s="24">
        <f t="shared" si="29"/>
        <v>5.9138173634399998</v>
      </c>
      <c r="M75" s="24">
        <f t="shared" si="29"/>
        <v>3.0539035104000001</v>
      </c>
    </row>
    <row r="76" spans="1:13" s="7" customFormat="1" outlineLevel="3" collapsed="1" x14ac:dyDescent="0.2">
      <c r="A76" s="11" t="s">
        <v>3</v>
      </c>
      <c r="B76" s="10">
        <f t="shared" ref="B76:M76" si="30">SUM(B77:B80)</f>
        <v>0.39889457927999999</v>
      </c>
      <c r="C76" s="10">
        <f t="shared" si="30"/>
        <v>8.9617701159999993E-2</v>
      </c>
      <c r="D76" s="10">
        <f t="shared" si="30"/>
        <v>8.8821500049999988E-2</v>
      </c>
      <c r="E76" s="10">
        <f t="shared" si="30"/>
        <v>8.10860001E-2</v>
      </c>
      <c r="F76" s="10">
        <f t="shared" si="30"/>
        <v>8.10860001E-2</v>
      </c>
      <c r="G76" s="10">
        <f t="shared" si="30"/>
        <v>8.1079500099999993E-2</v>
      </c>
      <c r="H76" s="10">
        <f t="shared" si="30"/>
        <v>7.8150450099999991E-2</v>
      </c>
      <c r="I76" s="10">
        <f t="shared" si="30"/>
        <v>7.7683500099999997E-2</v>
      </c>
      <c r="J76" s="10">
        <f t="shared" si="30"/>
        <v>7.6860000040000001E-2</v>
      </c>
      <c r="K76" s="10">
        <f t="shared" si="30"/>
        <v>7.6860000040000001E-2</v>
      </c>
      <c r="L76" s="10">
        <f t="shared" si="30"/>
        <v>7.6860000040000001E-2</v>
      </c>
      <c r="M76" s="10">
        <f t="shared" si="30"/>
        <v>7.6860000040000001E-2</v>
      </c>
    </row>
    <row r="77" spans="1:13" s="7" customFormat="1" hidden="1" outlineLevel="4" x14ac:dyDescent="0.2">
      <c r="A77" s="12" t="s">
        <v>7</v>
      </c>
      <c r="B77" s="10">
        <v>8.4931320000000005E-3</v>
      </c>
      <c r="C77" s="10">
        <v>8.4672001200000006E-3</v>
      </c>
      <c r="D77" s="10">
        <v>3.7200000000000002E-3</v>
      </c>
      <c r="E77" s="10">
        <v>3.3960000000000001E-3</v>
      </c>
      <c r="F77" s="10">
        <v>3.3960000000000001E-3</v>
      </c>
      <c r="G77" s="10">
        <v>3.3960000000000001E-3</v>
      </c>
      <c r="H77" s="10">
        <v>4.6694999999999999E-4</v>
      </c>
      <c r="I77" s="10"/>
      <c r="J77" s="10"/>
      <c r="K77" s="10"/>
      <c r="L77" s="10"/>
      <c r="M77" s="10"/>
    </row>
    <row r="78" spans="1:13" s="7" customFormat="1" hidden="1" outlineLevel="4" x14ac:dyDescent="0.2">
      <c r="A78" s="12" t="s">
        <v>11</v>
      </c>
      <c r="B78" s="10">
        <v>6.1175520000000003E-4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1:13" s="7" customFormat="1" hidden="1" outlineLevel="4" x14ac:dyDescent="0.2">
      <c r="A79" s="12" t="s">
        <v>4</v>
      </c>
      <c r="B79" s="10">
        <v>3.506E-3</v>
      </c>
      <c r="C79" s="10">
        <v>6.4999999999999996E-6</v>
      </c>
      <c r="D79" s="10">
        <v>6.4999999999999996E-6</v>
      </c>
      <c r="E79" s="10">
        <v>6.4999999999999996E-6</v>
      </c>
      <c r="F79" s="10">
        <v>6.4999999999999996E-6</v>
      </c>
      <c r="G79" s="10"/>
      <c r="H79" s="10"/>
      <c r="I79" s="10"/>
      <c r="J79" s="10"/>
      <c r="K79" s="10"/>
      <c r="L79" s="10"/>
      <c r="M79" s="10"/>
    </row>
    <row r="80" spans="1:13" s="7" customFormat="1" hidden="1" outlineLevel="4" x14ac:dyDescent="0.2">
      <c r="A80" s="12" t="s">
        <v>8</v>
      </c>
      <c r="B80" s="10">
        <v>0.38628369208000002</v>
      </c>
      <c r="C80" s="10">
        <v>8.1144001039999997E-2</v>
      </c>
      <c r="D80" s="10">
        <v>8.5095000049999994E-2</v>
      </c>
      <c r="E80" s="10">
        <v>7.7683500099999997E-2</v>
      </c>
      <c r="F80" s="10">
        <v>7.7683500099999997E-2</v>
      </c>
      <c r="G80" s="10">
        <v>7.7683500099999997E-2</v>
      </c>
      <c r="H80" s="10">
        <v>7.7683500099999997E-2</v>
      </c>
      <c r="I80" s="10">
        <v>7.7683500099999997E-2</v>
      </c>
      <c r="J80" s="10">
        <v>7.6860000040000001E-2</v>
      </c>
      <c r="K80" s="10">
        <v>7.6860000040000001E-2</v>
      </c>
      <c r="L80" s="10">
        <v>7.6860000040000001E-2</v>
      </c>
      <c r="M80" s="10">
        <v>7.6860000040000001E-2</v>
      </c>
    </row>
    <row r="81" spans="1:13" s="7" customFormat="1" outlineLevel="3" collapsed="1" x14ac:dyDescent="0.2">
      <c r="A81" s="11" t="s">
        <v>12</v>
      </c>
      <c r="B81" s="10">
        <f t="shared" ref="B81:M81" si="31">SUM(B82:B83)</f>
        <v>41.704997221340001</v>
      </c>
      <c r="C81" s="10">
        <f t="shared" si="31"/>
        <v>37.933289478760003</v>
      </c>
      <c r="D81" s="10">
        <f t="shared" si="31"/>
        <v>35.019643988750005</v>
      </c>
      <c r="E81" s="10">
        <f t="shared" si="31"/>
        <v>28.820467850409997</v>
      </c>
      <c r="F81" s="10">
        <f t="shared" si="31"/>
        <v>23.478273924589999</v>
      </c>
      <c r="G81" s="10">
        <f t="shared" si="31"/>
        <v>20.465278167339999</v>
      </c>
      <c r="H81" s="10">
        <f t="shared" si="31"/>
        <v>14.701901591559999</v>
      </c>
      <c r="I81" s="10">
        <f t="shared" si="31"/>
        <v>13.46097044209</v>
      </c>
      <c r="J81" s="10">
        <f t="shared" si="31"/>
        <v>10.701212090050001</v>
      </c>
      <c r="K81" s="10">
        <f t="shared" si="31"/>
        <v>7.6033090030499997</v>
      </c>
      <c r="L81" s="10">
        <f t="shared" si="31"/>
        <v>2.6400920010600002</v>
      </c>
      <c r="M81" s="10">
        <f t="shared" si="31"/>
        <v>0</v>
      </c>
    </row>
    <row r="82" spans="1:13" s="7" customFormat="1" hidden="1" outlineLevel="4" x14ac:dyDescent="0.2">
      <c r="A82" s="12" t="s">
        <v>7</v>
      </c>
      <c r="B82" s="10">
        <v>6.0290484719200004</v>
      </c>
      <c r="C82" s="10">
        <v>5.7195918274900004</v>
      </c>
      <c r="D82" s="10">
        <v>5.3154573038899997</v>
      </c>
      <c r="E82" s="10">
        <v>4.6180014006899999</v>
      </c>
      <c r="F82" s="10">
        <v>2.1663793836299998</v>
      </c>
      <c r="G82" s="10">
        <v>2.0203144933599999</v>
      </c>
      <c r="H82" s="10">
        <v>1.8877535499</v>
      </c>
      <c r="I82" s="10">
        <v>1.86283802701</v>
      </c>
      <c r="J82" s="10">
        <v>4.0308576000000002E-4</v>
      </c>
      <c r="K82" s="10"/>
      <c r="L82" s="10"/>
      <c r="M82" s="10"/>
    </row>
    <row r="83" spans="1:13" s="7" customFormat="1" hidden="1" outlineLevel="4" x14ac:dyDescent="0.2">
      <c r="A83" s="12" t="s">
        <v>8</v>
      </c>
      <c r="B83" s="10">
        <v>35.675948749420002</v>
      </c>
      <c r="C83" s="10">
        <v>32.213697651270003</v>
      </c>
      <c r="D83" s="10">
        <v>29.704186684860002</v>
      </c>
      <c r="E83" s="10">
        <v>24.202466449719999</v>
      </c>
      <c r="F83" s="10">
        <v>21.311894540960001</v>
      </c>
      <c r="G83" s="10">
        <v>18.444963673979998</v>
      </c>
      <c r="H83" s="10">
        <v>12.814148041659999</v>
      </c>
      <c r="I83" s="10">
        <v>11.59813241508</v>
      </c>
      <c r="J83" s="10">
        <v>10.700809004290001</v>
      </c>
      <c r="K83" s="10">
        <v>7.6033090030499997</v>
      </c>
      <c r="L83" s="10">
        <v>2.6400920010600002</v>
      </c>
      <c r="M83" s="10"/>
    </row>
    <row r="84" spans="1:13" s="7" customFormat="1" outlineLevel="3" collapsed="1" x14ac:dyDescent="0.2">
      <c r="A84" s="11" t="s">
        <v>13</v>
      </c>
      <c r="B84" s="10">
        <f t="shared" ref="B84:M84" si="32">SUM(B85:B87)</f>
        <v>0.38528889787000004</v>
      </c>
      <c r="C84" s="10">
        <f t="shared" si="32"/>
        <v>0.34813196421000003</v>
      </c>
      <c r="D84" s="10">
        <f t="shared" si="32"/>
        <v>0.38040923662000004</v>
      </c>
      <c r="E84" s="10">
        <f t="shared" si="32"/>
        <v>0.29741897266</v>
      </c>
      <c r="F84" s="10">
        <f t="shared" si="32"/>
        <v>0.24900916325</v>
      </c>
      <c r="G84" s="10">
        <f t="shared" si="32"/>
        <v>0.19960089216000002</v>
      </c>
      <c r="H84" s="10">
        <f t="shared" si="32"/>
        <v>0.14993476605</v>
      </c>
      <c r="I84" s="10">
        <f t="shared" si="32"/>
        <v>0.10041488571999999</v>
      </c>
      <c r="J84" s="10">
        <f t="shared" si="32"/>
        <v>5.6083258179999998E-2</v>
      </c>
      <c r="K84" s="10">
        <f t="shared" si="32"/>
        <v>3.4835993349999997E-2</v>
      </c>
      <c r="L84" s="10">
        <f t="shared" si="32"/>
        <v>2.7729761739999997E-2</v>
      </c>
      <c r="M84" s="10">
        <f t="shared" si="32"/>
        <v>2.06960923E-2</v>
      </c>
    </row>
    <row r="85" spans="1:13" s="7" customFormat="1" hidden="1" outlineLevel="4" x14ac:dyDescent="0.2">
      <c r="A85" s="12" t="s">
        <v>7</v>
      </c>
      <c r="B85" s="10">
        <v>0.30797364435000002</v>
      </c>
      <c r="C85" s="10">
        <v>0.27559044824000001</v>
      </c>
      <c r="D85" s="10">
        <v>0.31060681015000002</v>
      </c>
      <c r="E85" s="10">
        <v>0.23938034749000001</v>
      </c>
      <c r="F85" s="10">
        <v>0.19584204083000001</v>
      </c>
      <c r="G85" s="10">
        <v>0.15266271106000001</v>
      </c>
      <c r="H85" s="10">
        <v>0.10950701743000001</v>
      </c>
      <c r="I85" s="10">
        <v>6.6364941129999994E-2</v>
      </c>
      <c r="J85" s="10">
        <v>2.8704461859999999E-2</v>
      </c>
      <c r="K85" s="10">
        <v>1.3705321059999999E-2</v>
      </c>
      <c r="L85" s="10">
        <v>1.2971353939999999E-2</v>
      </c>
      <c r="M85" s="10">
        <v>1.224787871E-2</v>
      </c>
    </row>
    <row r="86" spans="1:13" s="7" customFormat="1" hidden="1" outlineLevel="4" x14ac:dyDescent="0.2">
      <c r="A86" s="12" t="s">
        <v>11</v>
      </c>
      <c r="B86" s="10">
        <v>7.7315253520000002E-2</v>
      </c>
      <c r="C86" s="10">
        <v>7.2541515969999998E-2</v>
      </c>
      <c r="D86" s="10">
        <v>6.9802426469999998E-2</v>
      </c>
      <c r="E86" s="10">
        <v>5.8038625169999997E-2</v>
      </c>
      <c r="F86" s="10">
        <v>5.3167122419999997E-2</v>
      </c>
      <c r="G86" s="10">
        <v>4.6938181099999997E-2</v>
      </c>
      <c r="H86" s="10">
        <v>4.0427748620000002E-2</v>
      </c>
      <c r="I86" s="10">
        <v>3.4049944589999999E-2</v>
      </c>
      <c r="J86" s="10">
        <v>2.7378796319999999E-2</v>
      </c>
      <c r="K86" s="10">
        <v>2.1130672289999999E-2</v>
      </c>
      <c r="L86" s="10">
        <v>1.47584078E-2</v>
      </c>
      <c r="M86" s="10">
        <v>8.4482135899999998E-3</v>
      </c>
    </row>
    <row r="87" spans="1:13" s="7" customFormat="1" hidden="1" outlineLevel="4" x14ac:dyDescent="0.2">
      <c r="A87" s="12" t="s">
        <v>8</v>
      </c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</row>
    <row r="88" spans="1:13" s="7" customFormat="1" outlineLevel="3" collapsed="1" x14ac:dyDescent="0.2">
      <c r="A88" s="11" t="s">
        <v>14</v>
      </c>
      <c r="B88" s="10">
        <f t="shared" ref="B88:M88" si="33">SUM(B89:B91)</f>
        <v>8.953423472019999</v>
      </c>
      <c r="C88" s="10">
        <f t="shared" si="33"/>
        <v>7.9139278774799999</v>
      </c>
      <c r="D88" s="10">
        <f t="shared" si="33"/>
        <v>6.5729284411099993</v>
      </c>
      <c r="E88" s="10">
        <f t="shared" si="33"/>
        <v>5.5451603875700002</v>
      </c>
      <c r="F88" s="10">
        <f t="shared" si="33"/>
        <v>5.05973753541</v>
      </c>
      <c r="G88" s="10">
        <f t="shared" si="33"/>
        <v>4.4177314542700001</v>
      </c>
      <c r="H88" s="10">
        <f t="shared" si="33"/>
        <v>3.7941972989799999</v>
      </c>
      <c r="I88" s="10">
        <f t="shared" si="33"/>
        <v>2.86075628027</v>
      </c>
      <c r="J88" s="10">
        <f t="shared" si="33"/>
        <v>3.01072249015</v>
      </c>
      <c r="K88" s="10">
        <f t="shared" si="33"/>
        <v>3.5440068743599999</v>
      </c>
      <c r="L88" s="10">
        <f t="shared" si="33"/>
        <v>3.1691356006000002</v>
      </c>
      <c r="M88" s="10">
        <f t="shared" si="33"/>
        <v>2.95634741806</v>
      </c>
    </row>
    <row r="89" spans="1:13" s="7" customFormat="1" hidden="1" outlineLevel="4" x14ac:dyDescent="0.2">
      <c r="A89" s="12" t="s">
        <v>7</v>
      </c>
      <c r="B89" s="10">
        <v>1.86870920716</v>
      </c>
      <c r="C89" s="10">
        <v>2.04153317392</v>
      </c>
      <c r="D89" s="10">
        <v>1.92786753401</v>
      </c>
      <c r="E89" s="10">
        <v>1.8201166366199999</v>
      </c>
      <c r="F89" s="10">
        <v>1.7052676062900001</v>
      </c>
      <c r="G89" s="10">
        <v>1.5917590296499999</v>
      </c>
      <c r="H89" s="10">
        <v>1.50022309815</v>
      </c>
      <c r="I89" s="10">
        <v>1.05546597861</v>
      </c>
      <c r="J89" s="10">
        <v>0.93520362263000001</v>
      </c>
      <c r="K89" s="10">
        <v>0.72085091562000003</v>
      </c>
      <c r="L89" s="10">
        <v>0.62422395996000002</v>
      </c>
      <c r="M89" s="10">
        <v>0.55391543551</v>
      </c>
    </row>
    <row r="90" spans="1:13" s="7" customFormat="1" hidden="1" outlineLevel="4" x14ac:dyDescent="0.2">
      <c r="A90" s="12" t="s">
        <v>8</v>
      </c>
      <c r="B90" s="10">
        <v>4.8112748209399996</v>
      </c>
      <c r="C90" s="10">
        <v>4.5116599687400001</v>
      </c>
      <c r="D90" s="10">
        <v>4.3605921935599996</v>
      </c>
      <c r="E90" s="10">
        <v>3.6966064963299998</v>
      </c>
      <c r="F90" s="10">
        <v>3.3260326745</v>
      </c>
      <c r="G90" s="10">
        <v>2.7975234627200001</v>
      </c>
      <c r="H90" s="10">
        <v>2.2655486522300001</v>
      </c>
      <c r="I90" s="10">
        <v>1.7768530470399999</v>
      </c>
      <c r="J90" s="10">
        <v>1.50316657125</v>
      </c>
      <c r="K90" s="10">
        <v>1.2732120279000001</v>
      </c>
      <c r="L90" s="10">
        <v>1.00029557024</v>
      </c>
      <c r="M90" s="10">
        <v>0.85515198192999997</v>
      </c>
    </row>
    <row r="91" spans="1:13" s="7" customFormat="1" hidden="1" outlineLevel="4" x14ac:dyDescent="0.2">
      <c r="A91" s="12" t="s">
        <v>15</v>
      </c>
      <c r="B91" s="10">
        <v>2.2734394439200001</v>
      </c>
      <c r="C91" s="10">
        <v>1.3607347348200001</v>
      </c>
      <c r="D91" s="10">
        <v>0.28446871353999997</v>
      </c>
      <c r="E91" s="10">
        <v>2.8437254620000001E-2</v>
      </c>
      <c r="F91" s="10">
        <v>2.8437254620000001E-2</v>
      </c>
      <c r="G91" s="10">
        <v>2.84489619E-2</v>
      </c>
      <c r="H91" s="10">
        <v>2.8425548599999999E-2</v>
      </c>
      <c r="I91" s="10">
        <v>2.8437254620000001E-2</v>
      </c>
      <c r="J91" s="10">
        <v>0.57235229626999995</v>
      </c>
      <c r="K91" s="10">
        <v>1.54994393084</v>
      </c>
      <c r="L91" s="10">
        <v>1.5446160704</v>
      </c>
      <c r="M91" s="10">
        <v>1.54728000062</v>
      </c>
    </row>
    <row r="92" spans="1:13" s="7" customFormat="1" outlineLevel="2" x14ac:dyDescent="0.2">
      <c r="A92" s="23" t="s">
        <v>9</v>
      </c>
      <c r="B92" s="24">
        <f t="shared" ref="B92:M92" si="34">B93+B96+B101</f>
        <v>104.68396126819999</v>
      </c>
      <c r="C92" s="24">
        <f t="shared" si="34"/>
        <v>167.31707518337001</v>
      </c>
      <c r="D92" s="24">
        <f t="shared" si="34"/>
        <v>109.8694711452</v>
      </c>
      <c r="E92" s="24">
        <f t="shared" si="34"/>
        <v>107.23870271333</v>
      </c>
      <c r="F92" s="24">
        <f t="shared" si="34"/>
        <v>74.896439396000005</v>
      </c>
      <c r="G92" s="24">
        <f t="shared" si="34"/>
        <v>79.05186034785001</v>
      </c>
      <c r="H92" s="24">
        <f t="shared" si="34"/>
        <v>89.580411800419995</v>
      </c>
      <c r="I92" s="24">
        <f t="shared" si="34"/>
        <v>67.247974685740004</v>
      </c>
      <c r="J92" s="24">
        <f t="shared" si="34"/>
        <v>81.350808904499999</v>
      </c>
      <c r="K92" s="24">
        <f t="shared" si="34"/>
        <v>58.150027582540005</v>
      </c>
      <c r="L92" s="24">
        <f t="shared" si="34"/>
        <v>102.65010738434</v>
      </c>
      <c r="M92" s="24">
        <f t="shared" si="34"/>
        <v>10.526276507250001</v>
      </c>
    </row>
    <row r="93" spans="1:13" s="7" customFormat="1" outlineLevel="3" collapsed="1" x14ac:dyDescent="0.2">
      <c r="A93" s="11" t="s">
        <v>12</v>
      </c>
      <c r="B93" s="10">
        <f t="shared" ref="B93:M93" si="35">SUM(B94:B95)</f>
        <v>50.17331146507</v>
      </c>
      <c r="C93" s="10">
        <f t="shared" si="35"/>
        <v>72.721862898850006</v>
      </c>
      <c r="D93" s="10">
        <f t="shared" si="35"/>
        <v>50.863326671419998</v>
      </c>
      <c r="E93" s="10">
        <f t="shared" si="35"/>
        <v>75.887536284500001</v>
      </c>
      <c r="F93" s="10">
        <f t="shared" si="35"/>
        <v>40.763930759739999</v>
      </c>
      <c r="G93" s="10">
        <f t="shared" si="35"/>
        <v>48.99079871536</v>
      </c>
      <c r="H93" s="10">
        <f t="shared" si="35"/>
        <v>36.574610569949996</v>
      </c>
      <c r="I93" s="10">
        <f t="shared" si="35"/>
        <v>42.814386777750002</v>
      </c>
      <c r="J93" s="10">
        <f t="shared" si="35"/>
        <v>42.09013100816</v>
      </c>
      <c r="K93" s="10">
        <f t="shared" si="35"/>
        <v>42.000000016800001</v>
      </c>
      <c r="L93" s="10">
        <f t="shared" si="35"/>
        <v>72.80000002912</v>
      </c>
      <c r="M93" s="10">
        <f t="shared" si="35"/>
        <v>0</v>
      </c>
    </row>
    <row r="94" spans="1:13" s="7" customFormat="1" hidden="1" outlineLevel="4" x14ac:dyDescent="0.2">
      <c r="A94" s="12" t="s">
        <v>7</v>
      </c>
      <c r="B94" s="10">
        <v>11.00713542407</v>
      </c>
      <c r="C94" s="10">
        <v>11.30358630041</v>
      </c>
      <c r="D94" s="10">
        <v>9.6678296508199999</v>
      </c>
      <c r="E94" s="10">
        <v>38.589834236009999</v>
      </c>
      <c r="F94" s="10">
        <v>3.7712744116499999</v>
      </c>
      <c r="G94" s="10">
        <v>3.7107986565000002</v>
      </c>
      <c r="H94" s="10">
        <v>1.1996105239599999</v>
      </c>
      <c r="I94" s="10">
        <v>42.814386777750002</v>
      </c>
      <c r="J94" s="10">
        <v>9.0130991359999996E-2</v>
      </c>
      <c r="K94" s="10"/>
      <c r="L94" s="10"/>
      <c r="M94" s="10"/>
    </row>
    <row r="95" spans="1:13" s="7" customFormat="1" hidden="1" outlineLevel="4" x14ac:dyDescent="0.2">
      <c r="A95" s="12" t="s">
        <v>8</v>
      </c>
      <c r="B95" s="10">
        <v>39.166176041</v>
      </c>
      <c r="C95" s="10">
        <v>61.418276598440002</v>
      </c>
      <c r="D95" s="10">
        <v>41.195497020600001</v>
      </c>
      <c r="E95" s="10">
        <v>37.297702048490002</v>
      </c>
      <c r="F95" s="10">
        <v>36.992656348090001</v>
      </c>
      <c r="G95" s="10">
        <v>45.280000058859997</v>
      </c>
      <c r="H95" s="10">
        <v>35.375000045989999</v>
      </c>
      <c r="I95" s="10"/>
      <c r="J95" s="10">
        <v>42.000000016800001</v>
      </c>
      <c r="K95" s="10">
        <v>42.000000016800001</v>
      </c>
      <c r="L95" s="10">
        <v>72.80000002912</v>
      </c>
      <c r="M95" s="10"/>
    </row>
    <row r="96" spans="1:13" s="7" customFormat="1" outlineLevel="3" collapsed="1" x14ac:dyDescent="0.2">
      <c r="A96" s="11" t="s">
        <v>13</v>
      </c>
      <c r="B96" s="10">
        <f t="shared" ref="B96:M96" si="36">SUM(B97:B100)</f>
        <v>2.52183020369</v>
      </c>
      <c r="C96" s="10">
        <f t="shared" si="36"/>
        <v>2.59550384916</v>
      </c>
      <c r="D96" s="10">
        <f t="shared" si="36"/>
        <v>4.1436158421</v>
      </c>
      <c r="E96" s="10">
        <f t="shared" si="36"/>
        <v>2.9576800960799998</v>
      </c>
      <c r="F96" s="10">
        <f t="shared" si="36"/>
        <v>3.5003253333800002</v>
      </c>
      <c r="G96" s="10">
        <f t="shared" si="36"/>
        <v>3.49175426576</v>
      </c>
      <c r="H96" s="10">
        <f t="shared" si="36"/>
        <v>3.4917542661000001</v>
      </c>
      <c r="I96" s="10">
        <f t="shared" si="36"/>
        <v>3.4917542688200003</v>
      </c>
      <c r="J96" s="10">
        <f t="shared" si="36"/>
        <v>2.8158236760599999</v>
      </c>
      <c r="K96" s="10">
        <f t="shared" si="36"/>
        <v>2.3431153407599998</v>
      </c>
      <c r="L96" s="10">
        <f t="shared" si="36"/>
        <v>2.3625851362799999</v>
      </c>
      <c r="M96" s="10">
        <f t="shared" si="36"/>
        <v>2.31930322368</v>
      </c>
    </row>
    <row r="97" spans="1:35" s="7" customFormat="1" hidden="1" outlineLevel="4" x14ac:dyDescent="0.2">
      <c r="A97" s="12" t="s">
        <v>7</v>
      </c>
      <c r="B97" s="10">
        <v>1.3647511428900001</v>
      </c>
      <c r="C97" s="10">
        <v>1.4184061083999999</v>
      </c>
      <c r="D97" s="10">
        <v>1.4870548938999999</v>
      </c>
      <c r="E97" s="10">
        <v>1.34193663592</v>
      </c>
      <c r="F97" s="10">
        <v>1.36483496196</v>
      </c>
      <c r="G97" s="10">
        <v>1.3562638943400001</v>
      </c>
      <c r="H97" s="10">
        <v>1.3562638946800001</v>
      </c>
      <c r="I97" s="10">
        <v>1.3562638974000001</v>
      </c>
      <c r="J97" s="10">
        <v>0.70297101364000003</v>
      </c>
      <c r="K97" s="10">
        <v>0.23026267834</v>
      </c>
      <c r="L97" s="10">
        <v>0.24973247386</v>
      </c>
      <c r="M97" s="10">
        <v>0.29914005890000001</v>
      </c>
    </row>
    <row r="98" spans="1:35" s="7" customFormat="1" hidden="1" outlineLevel="4" x14ac:dyDescent="0.2">
      <c r="A98" s="12" t="s">
        <v>18</v>
      </c>
      <c r="B98" s="10"/>
      <c r="C98" s="10"/>
      <c r="D98" s="10">
        <v>1.0455540106800001</v>
      </c>
      <c r="E98" s="10"/>
      <c r="F98" s="10"/>
      <c r="G98" s="10"/>
      <c r="H98" s="10"/>
      <c r="I98" s="10"/>
      <c r="J98" s="10"/>
      <c r="K98" s="10"/>
      <c r="L98" s="10"/>
      <c r="M98" s="10"/>
    </row>
    <row r="99" spans="1:35" s="7" customFormat="1" hidden="1" outlineLevel="4" x14ac:dyDescent="0.2">
      <c r="A99" s="12" t="s">
        <v>11</v>
      </c>
      <c r="B99" s="10">
        <v>1.1570790607999999</v>
      </c>
      <c r="C99" s="10">
        <v>1.1770977407600001</v>
      </c>
      <c r="D99" s="10">
        <v>1.61100693752</v>
      </c>
      <c r="E99" s="10">
        <v>1.61574346016</v>
      </c>
      <c r="F99" s="10">
        <v>2.13549037142</v>
      </c>
      <c r="G99" s="10">
        <v>2.13549037142</v>
      </c>
      <c r="H99" s="10">
        <v>2.13549037142</v>
      </c>
      <c r="I99" s="10">
        <v>2.13549037142</v>
      </c>
      <c r="J99" s="10">
        <v>2.1128526624199999</v>
      </c>
      <c r="K99" s="10">
        <v>2.1128526624199999</v>
      </c>
      <c r="L99" s="10">
        <v>2.1128526624199999</v>
      </c>
      <c r="M99" s="10">
        <v>2.02016316478</v>
      </c>
    </row>
    <row r="100" spans="1:35" s="7" customFormat="1" hidden="1" outlineLevel="4" x14ac:dyDescent="0.2">
      <c r="A100" s="12" t="s">
        <v>8</v>
      </c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</row>
    <row r="101" spans="1:35" s="7" customFormat="1" outlineLevel="3" collapsed="1" x14ac:dyDescent="0.2">
      <c r="A101" s="11" t="s">
        <v>14</v>
      </c>
      <c r="B101" s="10">
        <f t="shared" ref="B101:M101" si="37">SUM(B102:B104)</f>
        <v>51.988819599439999</v>
      </c>
      <c r="C101" s="10">
        <f t="shared" si="37"/>
        <v>91.999708435360006</v>
      </c>
      <c r="D101" s="10">
        <f t="shared" si="37"/>
        <v>54.86252863168</v>
      </c>
      <c r="E101" s="10">
        <f t="shared" si="37"/>
        <v>28.393486332750001</v>
      </c>
      <c r="F101" s="10">
        <f t="shared" si="37"/>
        <v>30.632183302880001</v>
      </c>
      <c r="G101" s="10">
        <f t="shared" si="37"/>
        <v>26.569307366730001</v>
      </c>
      <c r="H101" s="10">
        <f t="shared" si="37"/>
        <v>49.514046964370003</v>
      </c>
      <c r="I101" s="10">
        <f t="shared" si="37"/>
        <v>20.94183363917</v>
      </c>
      <c r="J101" s="10">
        <f t="shared" si="37"/>
        <v>36.44485422028</v>
      </c>
      <c r="K101" s="10">
        <f t="shared" si="37"/>
        <v>13.80691222498</v>
      </c>
      <c r="L101" s="10">
        <f t="shared" si="37"/>
        <v>27.487522218940001</v>
      </c>
      <c r="M101" s="10">
        <f t="shared" si="37"/>
        <v>8.2069732835700009</v>
      </c>
    </row>
    <row r="102" spans="1:35" s="7" customFormat="1" hidden="1" outlineLevel="4" x14ac:dyDescent="0.2">
      <c r="A102" s="12" t="s">
        <v>7</v>
      </c>
      <c r="B102" s="10">
        <v>5.63050498531</v>
      </c>
      <c r="C102" s="10">
        <v>28.04769617346</v>
      </c>
      <c r="D102" s="10">
        <v>11.734908108140001</v>
      </c>
      <c r="E102" s="10">
        <v>11.944169520259999</v>
      </c>
      <c r="F102" s="10">
        <v>14.009801516610001</v>
      </c>
      <c r="G102" s="10">
        <v>10.84353022596</v>
      </c>
      <c r="H102" s="10">
        <v>34.447838895540002</v>
      </c>
      <c r="I102" s="10">
        <v>8.2229308944199992</v>
      </c>
      <c r="J102" s="10">
        <v>26.338772011250001</v>
      </c>
      <c r="K102" s="10">
        <v>6.0670520014599996</v>
      </c>
      <c r="L102" s="10">
        <v>22.78305200882</v>
      </c>
      <c r="M102" s="10">
        <v>4.6356166081900003</v>
      </c>
    </row>
    <row r="103" spans="1:35" s="7" customFormat="1" hidden="1" outlineLevel="4" x14ac:dyDescent="0.2">
      <c r="A103" s="12" t="s">
        <v>8</v>
      </c>
      <c r="B103" s="10">
        <v>16.26698427026</v>
      </c>
      <c r="C103" s="10">
        <v>16.802570207780001</v>
      </c>
      <c r="D103" s="10">
        <v>18.269921792110001</v>
      </c>
      <c r="E103" s="10">
        <v>16.44931681249</v>
      </c>
      <c r="F103" s="10">
        <v>16.622381786270001</v>
      </c>
      <c r="G103" s="10">
        <v>15.725777140770001</v>
      </c>
      <c r="H103" s="10">
        <v>15.066208068830001</v>
      </c>
      <c r="I103" s="10">
        <v>12.71890274475</v>
      </c>
      <c r="J103" s="10">
        <v>10.106082209029999</v>
      </c>
      <c r="K103" s="10">
        <v>7.73986022352</v>
      </c>
      <c r="L103" s="10">
        <v>4.7044702101200002</v>
      </c>
      <c r="M103" s="10">
        <v>3.5713566753800001</v>
      </c>
    </row>
    <row r="104" spans="1:35" s="7" customFormat="1" hidden="1" outlineLevel="4" x14ac:dyDescent="0.2">
      <c r="A104" s="12" t="s">
        <v>15</v>
      </c>
      <c r="B104" s="10">
        <v>30.091330343869998</v>
      </c>
      <c r="C104" s="10">
        <v>47.149442054120001</v>
      </c>
      <c r="D104" s="10">
        <v>24.857698731429998</v>
      </c>
      <c r="E104" s="10"/>
      <c r="F104" s="10"/>
      <c r="G104" s="10"/>
      <c r="H104" s="10"/>
      <c r="I104" s="10"/>
      <c r="J104" s="10"/>
      <c r="K104" s="10"/>
      <c r="L104" s="10"/>
      <c r="M104" s="10"/>
    </row>
    <row r="105" spans="1:35" s="7" customFormat="1" x14ac:dyDescent="0.2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s="14" customFormat="1" ht="16" x14ac:dyDescent="0.2">
      <c r="A106" s="13"/>
      <c r="B106" s="13">
        <v>2035</v>
      </c>
      <c r="C106" s="13">
        <v>2036</v>
      </c>
      <c r="D106" s="13">
        <v>2037</v>
      </c>
      <c r="E106" s="13">
        <v>2038</v>
      </c>
      <c r="F106" s="13">
        <v>2039</v>
      </c>
      <c r="G106" s="13">
        <v>2040</v>
      </c>
      <c r="H106" s="13">
        <v>2041</v>
      </c>
      <c r="I106" s="13">
        <v>2042</v>
      </c>
      <c r="J106" s="13">
        <v>2043</v>
      </c>
      <c r="K106" s="13">
        <v>2044</v>
      </c>
      <c r="L106" s="13">
        <v>2045</v>
      </c>
      <c r="M106" s="13" t="s">
        <v>23</v>
      </c>
    </row>
    <row r="107" spans="1:35" s="20" customFormat="1" x14ac:dyDescent="0.2">
      <c r="A107" s="18" t="s">
        <v>0</v>
      </c>
      <c r="B107" s="19">
        <f t="shared" ref="B107:M107" si="38">B108+B125</f>
        <v>84.508932336589993</v>
      </c>
      <c r="C107" s="19">
        <f t="shared" si="38"/>
        <v>34.544624870660002</v>
      </c>
      <c r="D107" s="19">
        <f t="shared" si="38"/>
        <v>30.650136084900002</v>
      </c>
      <c r="E107" s="19">
        <f t="shared" si="38"/>
        <v>29.073074211800002</v>
      </c>
      <c r="F107" s="19">
        <f t="shared" si="38"/>
        <v>26.598188778630004</v>
      </c>
      <c r="G107" s="19">
        <f t="shared" si="38"/>
        <v>25.16657419365</v>
      </c>
      <c r="H107" s="19">
        <f t="shared" si="38"/>
        <v>22.35028851745</v>
      </c>
      <c r="I107" s="19">
        <f t="shared" si="38"/>
        <v>20.700168593190003</v>
      </c>
      <c r="J107" s="19">
        <f t="shared" si="38"/>
        <v>19.450206216360002</v>
      </c>
      <c r="K107" s="19">
        <f t="shared" si="38"/>
        <v>18.516554815100001</v>
      </c>
      <c r="L107" s="19">
        <f t="shared" si="38"/>
        <v>17.606729001720002</v>
      </c>
      <c r="M107" s="19">
        <f t="shared" si="38"/>
        <v>16.134373560779999</v>
      </c>
    </row>
    <row r="108" spans="1:35" s="20" customFormat="1" outlineLevel="1" x14ac:dyDescent="0.2">
      <c r="A108" s="21" t="s">
        <v>1</v>
      </c>
      <c r="B108" s="22">
        <f t="shared" ref="B108:M108" si="39">B109+B118</f>
        <v>30.892201927759999</v>
      </c>
      <c r="C108" s="22">
        <f t="shared" si="39"/>
        <v>22.55019532</v>
      </c>
      <c r="D108" s="22">
        <f t="shared" si="39"/>
        <v>21.679157752000002</v>
      </c>
      <c r="E108" s="22">
        <f t="shared" si="39"/>
        <v>20.808120184</v>
      </c>
      <c r="F108" s="22">
        <f t="shared" si="39"/>
        <v>19.937082616000001</v>
      </c>
      <c r="G108" s="22">
        <f t="shared" si="39"/>
        <v>19.066045047999999</v>
      </c>
      <c r="H108" s="22">
        <f t="shared" si="39"/>
        <v>18.195007480000001</v>
      </c>
      <c r="I108" s="22">
        <f t="shared" si="39"/>
        <v>17.323969912000003</v>
      </c>
      <c r="J108" s="22">
        <f t="shared" si="39"/>
        <v>16.452932344000001</v>
      </c>
      <c r="K108" s="22">
        <f t="shared" si="39"/>
        <v>15.581894776</v>
      </c>
      <c r="L108" s="22">
        <f t="shared" si="39"/>
        <v>14.710857208</v>
      </c>
      <c r="M108" s="22">
        <f t="shared" si="39"/>
        <v>13.83981964</v>
      </c>
    </row>
    <row r="109" spans="1:35" s="7" customFormat="1" outlineLevel="2" x14ac:dyDescent="0.2">
      <c r="A109" s="23" t="s">
        <v>2</v>
      </c>
      <c r="B109" s="24">
        <f t="shared" ref="B109:M109" si="40">B110+B112+B114</f>
        <v>11.82220540478</v>
      </c>
      <c r="C109" s="24">
        <f t="shared" si="40"/>
        <v>10.45245132</v>
      </c>
      <c r="D109" s="24">
        <f t="shared" si="40"/>
        <v>9.5814137519999996</v>
      </c>
      <c r="E109" s="24">
        <f t="shared" si="40"/>
        <v>8.7103761839999994</v>
      </c>
      <c r="F109" s="24">
        <f t="shared" si="40"/>
        <v>7.839338616</v>
      </c>
      <c r="G109" s="24">
        <f t="shared" si="40"/>
        <v>6.9683010479999998</v>
      </c>
      <c r="H109" s="24">
        <f t="shared" si="40"/>
        <v>6.0972634799999996</v>
      </c>
      <c r="I109" s="24">
        <f t="shared" si="40"/>
        <v>5.2262259120000003</v>
      </c>
      <c r="J109" s="24">
        <f t="shared" si="40"/>
        <v>4.3551883440000001</v>
      </c>
      <c r="K109" s="24">
        <f t="shared" si="40"/>
        <v>3.4841507759999999</v>
      </c>
      <c r="L109" s="24">
        <f t="shared" si="40"/>
        <v>2.6131132080000001</v>
      </c>
      <c r="M109" s="24">
        <f t="shared" si="40"/>
        <v>1.7420756399999999</v>
      </c>
    </row>
    <row r="110" spans="1:35" s="7" customFormat="1" outlineLevel="3" collapsed="1" x14ac:dyDescent="0.2">
      <c r="A110" s="11" t="s">
        <v>3</v>
      </c>
      <c r="B110" s="10">
        <f t="shared" ref="B110:M110" si="41">SUM(B111:B111)</f>
        <v>0</v>
      </c>
      <c r="C110" s="10">
        <f t="shared" si="41"/>
        <v>0</v>
      </c>
      <c r="D110" s="10">
        <f t="shared" si="41"/>
        <v>0</v>
      </c>
      <c r="E110" s="10">
        <f t="shared" si="41"/>
        <v>0</v>
      </c>
      <c r="F110" s="10">
        <f t="shared" si="41"/>
        <v>0</v>
      </c>
      <c r="G110" s="10">
        <f t="shared" si="41"/>
        <v>0</v>
      </c>
      <c r="H110" s="10">
        <f t="shared" si="41"/>
        <v>0</v>
      </c>
      <c r="I110" s="10">
        <f t="shared" si="41"/>
        <v>0</v>
      </c>
      <c r="J110" s="10">
        <f t="shared" si="41"/>
        <v>0</v>
      </c>
      <c r="K110" s="10">
        <f t="shared" si="41"/>
        <v>0</v>
      </c>
      <c r="L110" s="10">
        <f t="shared" si="41"/>
        <v>0</v>
      </c>
      <c r="M110" s="10">
        <f t="shared" si="41"/>
        <v>0</v>
      </c>
    </row>
    <row r="111" spans="1:35" s="7" customFormat="1" hidden="1" outlineLevel="4" x14ac:dyDescent="0.2">
      <c r="A111" s="12" t="s">
        <v>4</v>
      </c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</row>
    <row r="112" spans="1:35" s="7" customFormat="1" outlineLevel="3" collapsed="1" x14ac:dyDescent="0.2">
      <c r="A112" s="11" t="s">
        <v>5</v>
      </c>
      <c r="B112" s="10">
        <f t="shared" ref="B112:M112" si="42">SUM(B113:B113)</f>
        <v>4.1170391799999996E-3</v>
      </c>
      <c r="C112" s="10">
        <f t="shared" si="42"/>
        <v>0</v>
      </c>
      <c r="D112" s="10">
        <f t="shared" si="42"/>
        <v>0</v>
      </c>
      <c r="E112" s="10">
        <f t="shared" si="42"/>
        <v>0</v>
      </c>
      <c r="F112" s="10">
        <f t="shared" si="42"/>
        <v>0</v>
      </c>
      <c r="G112" s="10">
        <f t="shared" si="42"/>
        <v>0</v>
      </c>
      <c r="H112" s="10">
        <f t="shared" si="42"/>
        <v>0</v>
      </c>
      <c r="I112" s="10">
        <f t="shared" si="42"/>
        <v>0</v>
      </c>
      <c r="J112" s="10">
        <f t="shared" si="42"/>
        <v>0</v>
      </c>
      <c r="K112" s="10">
        <f t="shared" si="42"/>
        <v>0</v>
      </c>
      <c r="L112" s="10">
        <f t="shared" si="42"/>
        <v>0</v>
      </c>
      <c r="M112" s="10">
        <f t="shared" si="42"/>
        <v>0</v>
      </c>
    </row>
    <row r="113" spans="1:13" s="7" customFormat="1" hidden="1" outlineLevel="4" x14ac:dyDescent="0.2">
      <c r="A113" s="12" t="s">
        <v>4</v>
      </c>
      <c r="B113" s="10">
        <v>4.1170391799999996E-3</v>
      </c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</row>
    <row r="114" spans="1:13" s="7" customFormat="1" outlineLevel="3" collapsed="1" x14ac:dyDescent="0.2">
      <c r="A114" s="11" t="s">
        <v>6</v>
      </c>
      <c r="B114" s="10">
        <f t="shared" ref="B114:M114" si="43">SUM(B115:B117)</f>
        <v>11.8180883656</v>
      </c>
      <c r="C114" s="10">
        <f t="shared" si="43"/>
        <v>10.45245132</v>
      </c>
      <c r="D114" s="10">
        <f t="shared" si="43"/>
        <v>9.5814137519999996</v>
      </c>
      <c r="E114" s="10">
        <f t="shared" si="43"/>
        <v>8.7103761839999994</v>
      </c>
      <c r="F114" s="10">
        <f t="shared" si="43"/>
        <v>7.839338616</v>
      </c>
      <c r="G114" s="10">
        <f t="shared" si="43"/>
        <v>6.9683010479999998</v>
      </c>
      <c r="H114" s="10">
        <f t="shared" si="43"/>
        <v>6.0972634799999996</v>
      </c>
      <c r="I114" s="10">
        <f t="shared" si="43"/>
        <v>5.2262259120000003</v>
      </c>
      <c r="J114" s="10">
        <f t="shared" si="43"/>
        <v>4.3551883440000001</v>
      </c>
      <c r="K114" s="10">
        <f t="shared" si="43"/>
        <v>3.4841507759999999</v>
      </c>
      <c r="L114" s="10">
        <f t="shared" si="43"/>
        <v>2.6131132080000001</v>
      </c>
      <c r="M114" s="10">
        <f t="shared" si="43"/>
        <v>1.7420756399999999</v>
      </c>
    </row>
    <row r="115" spans="1:13" s="7" customFormat="1" hidden="1" outlineLevel="4" x14ac:dyDescent="0.2">
      <c r="A115" s="12" t="s">
        <v>7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</row>
    <row r="116" spans="1:13" s="7" customFormat="1" hidden="1" outlineLevel="4" x14ac:dyDescent="0.2">
      <c r="A116" s="12" t="s">
        <v>4</v>
      </c>
      <c r="B116" s="10">
        <v>11.8180883656</v>
      </c>
      <c r="C116" s="10">
        <v>10.45245132</v>
      </c>
      <c r="D116" s="10">
        <v>9.5814137519999996</v>
      </c>
      <c r="E116" s="10">
        <v>8.7103761839999994</v>
      </c>
      <c r="F116" s="10">
        <v>7.839338616</v>
      </c>
      <c r="G116" s="10">
        <v>6.9683010479999998</v>
      </c>
      <c r="H116" s="10">
        <v>6.0972634799999996</v>
      </c>
      <c r="I116" s="10">
        <v>5.2262259120000003</v>
      </c>
      <c r="J116" s="10">
        <v>4.3551883440000001</v>
      </c>
      <c r="K116" s="10">
        <v>3.4841507759999999</v>
      </c>
      <c r="L116" s="10">
        <v>2.6131132080000001</v>
      </c>
      <c r="M116" s="10">
        <v>1.7420756399999999</v>
      </c>
    </row>
    <row r="117" spans="1:13" s="7" customFormat="1" hidden="1" outlineLevel="4" x14ac:dyDescent="0.2">
      <c r="A117" s="12" t="s">
        <v>8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</row>
    <row r="118" spans="1:13" s="7" customFormat="1" outlineLevel="2" x14ac:dyDescent="0.2">
      <c r="A118" s="23" t="s">
        <v>9</v>
      </c>
      <c r="B118" s="24">
        <f t="shared" ref="B118:M118" si="44">B119+B121</f>
        <v>19.069996522979999</v>
      </c>
      <c r="C118" s="24">
        <f t="shared" si="44"/>
        <v>12.097744</v>
      </c>
      <c r="D118" s="24">
        <f t="shared" si="44"/>
        <v>12.097744</v>
      </c>
      <c r="E118" s="24">
        <f t="shared" si="44"/>
        <v>12.097744</v>
      </c>
      <c r="F118" s="24">
        <f t="shared" si="44"/>
        <v>12.097744</v>
      </c>
      <c r="G118" s="24">
        <f t="shared" si="44"/>
        <v>12.097744</v>
      </c>
      <c r="H118" s="24">
        <f t="shared" si="44"/>
        <v>12.097744</v>
      </c>
      <c r="I118" s="24">
        <f t="shared" si="44"/>
        <v>12.097744</v>
      </c>
      <c r="J118" s="24">
        <f t="shared" si="44"/>
        <v>12.097744</v>
      </c>
      <c r="K118" s="24">
        <f t="shared" si="44"/>
        <v>12.097744</v>
      </c>
      <c r="L118" s="24">
        <f t="shared" si="44"/>
        <v>12.097744</v>
      </c>
      <c r="M118" s="24">
        <f t="shared" si="44"/>
        <v>12.097744</v>
      </c>
    </row>
    <row r="119" spans="1:13" s="7" customFormat="1" outlineLevel="3" collapsed="1" x14ac:dyDescent="0.2">
      <c r="A119" s="11" t="s">
        <v>5</v>
      </c>
      <c r="B119" s="10">
        <f t="shared" ref="B119:M119" si="45">SUM(B120:B120)</f>
        <v>0.13225252298000001</v>
      </c>
      <c r="C119" s="10">
        <f t="shared" si="45"/>
        <v>0</v>
      </c>
      <c r="D119" s="10">
        <f t="shared" si="45"/>
        <v>0</v>
      </c>
      <c r="E119" s="10">
        <f t="shared" si="45"/>
        <v>0</v>
      </c>
      <c r="F119" s="10">
        <f t="shared" si="45"/>
        <v>0</v>
      </c>
      <c r="G119" s="10">
        <f t="shared" si="45"/>
        <v>0</v>
      </c>
      <c r="H119" s="10">
        <f t="shared" si="45"/>
        <v>0</v>
      </c>
      <c r="I119" s="10">
        <f t="shared" si="45"/>
        <v>0</v>
      </c>
      <c r="J119" s="10">
        <f t="shared" si="45"/>
        <v>0</v>
      </c>
      <c r="K119" s="10">
        <f t="shared" si="45"/>
        <v>0</v>
      </c>
      <c r="L119" s="10">
        <f t="shared" si="45"/>
        <v>0</v>
      </c>
      <c r="M119" s="10">
        <f t="shared" si="45"/>
        <v>0</v>
      </c>
    </row>
    <row r="120" spans="1:13" s="7" customFormat="1" hidden="1" outlineLevel="4" x14ac:dyDescent="0.2">
      <c r="A120" s="12" t="s">
        <v>4</v>
      </c>
      <c r="B120" s="10">
        <v>0.13225252298000001</v>
      </c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</row>
    <row r="121" spans="1:13" s="7" customFormat="1" outlineLevel="3" collapsed="1" x14ac:dyDescent="0.2">
      <c r="A121" s="11" t="s">
        <v>6</v>
      </c>
      <c r="B121" s="10">
        <f t="shared" ref="B121:M121" si="46">SUM(B122:B124)</f>
        <v>18.937743999999999</v>
      </c>
      <c r="C121" s="10">
        <f t="shared" si="46"/>
        <v>12.097744</v>
      </c>
      <c r="D121" s="10">
        <f t="shared" si="46"/>
        <v>12.097744</v>
      </c>
      <c r="E121" s="10">
        <f t="shared" si="46"/>
        <v>12.097744</v>
      </c>
      <c r="F121" s="10">
        <f t="shared" si="46"/>
        <v>12.097744</v>
      </c>
      <c r="G121" s="10">
        <f t="shared" si="46"/>
        <v>12.097744</v>
      </c>
      <c r="H121" s="10">
        <f t="shared" si="46"/>
        <v>12.097744</v>
      </c>
      <c r="I121" s="10">
        <f t="shared" si="46"/>
        <v>12.097744</v>
      </c>
      <c r="J121" s="10">
        <f t="shared" si="46"/>
        <v>12.097744</v>
      </c>
      <c r="K121" s="10">
        <f t="shared" si="46"/>
        <v>12.097744</v>
      </c>
      <c r="L121" s="10">
        <f t="shared" si="46"/>
        <v>12.097744</v>
      </c>
      <c r="M121" s="10">
        <f t="shared" si="46"/>
        <v>12.097744</v>
      </c>
    </row>
    <row r="122" spans="1:13" s="7" customFormat="1" hidden="1" outlineLevel="4" x14ac:dyDescent="0.2">
      <c r="A122" s="12" t="s">
        <v>7</v>
      </c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</row>
    <row r="123" spans="1:13" s="7" customFormat="1" hidden="1" outlineLevel="4" x14ac:dyDescent="0.2">
      <c r="A123" s="12" t="s">
        <v>4</v>
      </c>
      <c r="B123" s="10">
        <v>18.937743999999999</v>
      </c>
      <c r="C123" s="10">
        <v>12.097744</v>
      </c>
      <c r="D123" s="10">
        <v>12.097744</v>
      </c>
      <c r="E123" s="10">
        <v>12.097744</v>
      </c>
      <c r="F123" s="10">
        <v>12.097744</v>
      </c>
      <c r="G123" s="10">
        <v>12.097744</v>
      </c>
      <c r="H123" s="10">
        <v>12.097744</v>
      </c>
      <c r="I123" s="10">
        <v>12.097744</v>
      </c>
      <c r="J123" s="10">
        <v>12.097744</v>
      </c>
      <c r="K123" s="10">
        <v>12.097744</v>
      </c>
      <c r="L123" s="10">
        <v>12.097744</v>
      </c>
      <c r="M123" s="10">
        <v>12.097744</v>
      </c>
    </row>
    <row r="124" spans="1:13" s="7" customFormat="1" hidden="1" outlineLevel="4" x14ac:dyDescent="0.2">
      <c r="A124" s="12" t="s">
        <v>8</v>
      </c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</row>
    <row r="125" spans="1:13" s="20" customFormat="1" outlineLevel="1" x14ac:dyDescent="0.2">
      <c r="A125" s="21" t="s">
        <v>10</v>
      </c>
      <c r="B125" s="22">
        <f t="shared" ref="B125:M125" si="47">B126+B143</f>
        <v>53.616730408829994</v>
      </c>
      <c r="C125" s="22">
        <f t="shared" si="47"/>
        <v>11.99442955066</v>
      </c>
      <c r="D125" s="22">
        <f t="shared" si="47"/>
        <v>8.9709783328999997</v>
      </c>
      <c r="E125" s="22">
        <f t="shared" si="47"/>
        <v>8.2649540278000018</v>
      </c>
      <c r="F125" s="22">
        <f t="shared" si="47"/>
        <v>6.6611061626300003</v>
      </c>
      <c r="G125" s="22">
        <f t="shared" si="47"/>
        <v>6.1005291456500004</v>
      </c>
      <c r="H125" s="22">
        <f t="shared" si="47"/>
        <v>4.15528103745</v>
      </c>
      <c r="I125" s="22">
        <f t="shared" si="47"/>
        <v>3.3761986811900004</v>
      </c>
      <c r="J125" s="22">
        <f t="shared" si="47"/>
        <v>2.9972738723600001</v>
      </c>
      <c r="K125" s="22">
        <f t="shared" si="47"/>
        <v>2.9346600391000002</v>
      </c>
      <c r="L125" s="22">
        <f t="shared" si="47"/>
        <v>2.89587179372</v>
      </c>
      <c r="M125" s="22">
        <f t="shared" si="47"/>
        <v>2.2945539207800003</v>
      </c>
    </row>
    <row r="126" spans="1:13" s="7" customFormat="1" outlineLevel="2" x14ac:dyDescent="0.2">
      <c r="A126" s="23" t="s">
        <v>2</v>
      </c>
      <c r="B126" s="24">
        <f t="shared" ref="B126:M126" si="48">B127+B132+B135+B139</f>
        <v>3.20127164151</v>
      </c>
      <c r="C126" s="24">
        <f t="shared" si="48"/>
        <v>2.6592984755</v>
      </c>
      <c r="D126" s="24">
        <f t="shared" si="48"/>
        <v>2.2896710261500002</v>
      </c>
      <c r="E126" s="24">
        <f t="shared" si="48"/>
        <v>2.1333407835300005</v>
      </c>
      <c r="F126" s="24">
        <f t="shared" si="48"/>
        <v>2.0519133712299999</v>
      </c>
      <c r="G126" s="24">
        <f t="shared" si="48"/>
        <v>2.0105763544699999</v>
      </c>
      <c r="H126" s="24">
        <f t="shared" si="48"/>
        <v>0.31852825187</v>
      </c>
      <c r="I126" s="24">
        <f t="shared" si="48"/>
        <v>0.28994659072000001</v>
      </c>
      <c r="J126" s="24">
        <f t="shared" si="48"/>
        <v>0.26118161474000001</v>
      </c>
      <c r="K126" s="24">
        <f t="shared" si="48"/>
        <v>0.23395252566000002</v>
      </c>
      <c r="L126" s="24">
        <f t="shared" si="48"/>
        <v>0.20653270949999999</v>
      </c>
      <c r="M126" s="24">
        <f t="shared" si="48"/>
        <v>0.17949957826000001</v>
      </c>
    </row>
    <row r="127" spans="1:13" s="7" customFormat="1" outlineLevel="3" collapsed="1" x14ac:dyDescent="0.2">
      <c r="A127" s="11" t="s">
        <v>3</v>
      </c>
      <c r="B127" s="10">
        <f t="shared" ref="B127:M127" si="49">SUM(B128:B131)</f>
        <v>8.235000009E-2</v>
      </c>
      <c r="C127" s="10">
        <f t="shared" si="49"/>
        <v>8.235000009E-2</v>
      </c>
      <c r="D127" s="10">
        <f t="shared" si="49"/>
        <v>8.235000009E-2</v>
      </c>
      <c r="E127" s="10">
        <f t="shared" si="49"/>
        <v>8.235000009E-2</v>
      </c>
      <c r="F127" s="10">
        <f t="shared" si="49"/>
        <v>8.235000009E-2</v>
      </c>
      <c r="G127" s="10">
        <f t="shared" si="49"/>
        <v>8.235000009E-2</v>
      </c>
      <c r="H127" s="10">
        <f t="shared" si="49"/>
        <v>8.2050000090000005E-2</v>
      </c>
      <c r="I127" s="10">
        <f t="shared" si="49"/>
        <v>8.2050000090000005E-2</v>
      </c>
      <c r="J127" s="10">
        <f t="shared" si="49"/>
        <v>8.2050000090000005E-2</v>
      </c>
      <c r="K127" s="10">
        <f t="shared" si="49"/>
        <v>8.2050000090000005E-2</v>
      </c>
      <c r="L127" s="10">
        <f t="shared" si="49"/>
        <v>8.2050000090000005E-2</v>
      </c>
      <c r="M127" s="10">
        <f t="shared" si="49"/>
        <v>8.2050000090000005E-2</v>
      </c>
    </row>
    <row r="128" spans="1:13" s="7" customFormat="1" hidden="1" outlineLevel="4" x14ac:dyDescent="0.2">
      <c r="A128" s="12" t="s">
        <v>7</v>
      </c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</row>
    <row r="129" spans="1:13" s="7" customFormat="1" hidden="1" outlineLevel="4" x14ac:dyDescent="0.2">
      <c r="A129" s="12" t="s">
        <v>11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</row>
    <row r="130" spans="1:13" s="7" customFormat="1" hidden="1" outlineLevel="4" x14ac:dyDescent="0.2">
      <c r="A130" s="12" t="s">
        <v>4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</row>
    <row r="131" spans="1:13" s="7" customFormat="1" hidden="1" outlineLevel="4" x14ac:dyDescent="0.2">
      <c r="A131" s="12" t="s">
        <v>8</v>
      </c>
      <c r="B131" s="10">
        <v>8.235000009E-2</v>
      </c>
      <c r="C131" s="10">
        <v>8.235000009E-2</v>
      </c>
      <c r="D131" s="10">
        <v>8.235000009E-2</v>
      </c>
      <c r="E131" s="10">
        <v>8.235000009E-2</v>
      </c>
      <c r="F131" s="10">
        <v>8.235000009E-2</v>
      </c>
      <c r="G131" s="10">
        <v>8.235000009E-2</v>
      </c>
      <c r="H131" s="10">
        <v>8.2050000090000005E-2</v>
      </c>
      <c r="I131" s="10">
        <v>8.2050000090000005E-2</v>
      </c>
      <c r="J131" s="10">
        <v>8.2050000090000005E-2</v>
      </c>
      <c r="K131" s="10">
        <v>8.2050000090000005E-2</v>
      </c>
      <c r="L131" s="10">
        <v>8.2050000090000005E-2</v>
      </c>
      <c r="M131" s="10">
        <v>8.2050000090000005E-2</v>
      </c>
    </row>
    <row r="132" spans="1:13" s="7" customFormat="1" outlineLevel="3" collapsed="1" x14ac:dyDescent="0.2">
      <c r="A132" s="11" t="s">
        <v>12</v>
      </c>
      <c r="B132" s="10">
        <f t="shared" ref="B132:M132" si="50">SUM(B133:B134)</f>
        <v>0</v>
      </c>
      <c r="C132" s="10">
        <f t="shared" si="50"/>
        <v>0</v>
      </c>
      <c r="D132" s="10">
        <f t="shared" si="50"/>
        <v>0</v>
      </c>
      <c r="E132" s="10">
        <f t="shared" si="50"/>
        <v>0</v>
      </c>
      <c r="F132" s="10">
        <f t="shared" si="50"/>
        <v>0</v>
      </c>
      <c r="G132" s="10">
        <f t="shared" si="50"/>
        <v>0</v>
      </c>
      <c r="H132" s="10">
        <f t="shared" si="50"/>
        <v>0</v>
      </c>
      <c r="I132" s="10">
        <f t="shared" si="50"/>
        <v>0</v>
      </c>
      <c r="J132" s="10">
        <f t="shared" si="50"/>
        <v>0</v>
      </c>
      <c r="K132" s="10">
        <f t="shared" si="50"/>
        <v>0</v>
      </c>
      <c r="L132" s="10">
        <f t="shared" si="50"/>
        <v>0</v>
      </c>
      <c r="M132" s="10">
        <f t="shared" si="50"/>
        <v>0</v>
      </c>
    </row>
    <row r="133" spans="1:13" s="7" customFormat="1" hidden="1" outlineLevel="4" x14ac:dyDescent="0.2">
      <c r="A133" s="12" t="s">
        <v>7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</row>
    <row r="134" spans="1:13" s="7" customFormat="1" hidden="1" outlineLevel="4" x14ac:dyDescent="0.2">
      <c r="A134" s="12" t="s">
        <v>8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</row>
    <row r="135" spans="1:13" s="7" customFormat="1" outlineLevel="3" collapsed="1" x14ac:dyDescent="0.2">
      <c r="A135" s="11" t="s">
        <v>13</v>
      </c>
      <c r="B135" s="10">
        <f t="shared" ref="B135:M135" si="51">SUM(B136:B138)</f>
        <v>1.605473583E-2</v>
      </c>
      <c r="C135" s="10">
        <f t="shared" si="51"/>
        <v>1.363300424E-2</v>
      </c>
      <c r="D135" s="10">
        <f t="shared" si="51"/>
        <v>1.2736388160000001E-2</v>
      </c>
      <c r="E135" s="10">
        <f t="shared" si="51"/>
        <v>1.185489914E-2</v>
      </c>
      <c r="F135" s="10">
        <f t="shared" si="51"/>
        <v>1.0973446269999999E-2</v>
      </c>
      <c r="G135" s="10">
        <f t="shared" si="51"/>
        <v>1.010351334E-2</v>
      </c>
      <c r="H135" s="10">
        <f t="shared" si="51"/>
        <v>9.2105390100000011E-3</v>
      </c>
      <c r="I135" s="10">
        <f t="shared" si="51"/>
        <v>8.3290488399999987E-3</v>
      </c>
      <c r="J135" s="10">
        <f t="shared" si="51"/>
        <v>7.4475953999999997E-3</v>
      </c>
      <c r="K135" s="10">
        <f t="shared" si="51"/>
        <v>6.5740252199999998E-3</v>
      </c>
      <c r="L135" s="10">
        <f t="shared" si="51"/>
        <v>5.6846517800000001E-3</v>
      </c>
      <c r="M135" s="10">
        <f t="shared" si="51"/>
        <v>4.8031979799999999E-3</v>
      </c>
    </row>
    <row r="136" spans="1:13" s="7" customFormat="1" hidden="1" outlineLevel="4" x14ac:dyDescent="0.2">
      <c r="A136" s="12" t="s">
        <v>7</v>
      </c>
      <c r="B136" s="10">
        <v>1.234753848E-2</v>
      </c>
      <c r="C136" s="10">
        <v>1.1581797959999999E-2</v>
      </c>
      <c r="D136" s="10">
        <v>1.079712432E-2</v>
      </c>
      <c r="E136" s="10">
        <v>1.0021900679999999E-2</v>
      </c>
      <c r="F136" s="10">
        <v>9.2467123199999994E-3</v>
      </c>
      <c r="G136" s="10">
        <v>8.4785320800000001E-3</v>
      </c>
      <c r="H136" s="10">
        <v>7.6963352400000002E-3</v>
      </c>
      <c r="I136" s="10">
        <v>6.9211101599999996E-3</v>
      </c>
      <c r="J136" s="10">
        <v>6.1459217999999998E-3</v>
      </c>
      <c r="K136" s="10">
        <v>5.3752687199999996E-3</v>
      </c>
      <c r="L136" s="10">
        <v>4.5955083600000002E-3</v>
      </c>
      <c r="M136" s="10">
        <v>3.82031964E-3</v>
      </c>
    </row>
    <row r="137" spans="1:13" s="7" customFormat="1" hidden="1" outlineLevel="4" x14ac:dyDescent="0.2">
      <c r="A137" s="12" t="s">
        <v>11</v>
      </c>
      <c r="B137" s="10">
        <v>3.7071973500000001E-3</v>
      </c>
      <c r="C137" s="10">
        <v>2.05120628E-3</v>
      </c>
      <c r="D137" s="10">
        <v>1.93926384E-3</v>
      </c>
      <c r="E137" s="10">
        <v>1.8329984600000001E-3</v>
      </c>
      <c r="F137" s="10">
        <v>1.7267339499999999E-3</v>
      </c>
      <c r="G137" s="10">
        <v>1.62498126E-3</v>
      </c>
      <c r="H137" s="10">
        <v>1.5142037699999999E-3</v>
      </c>
      <c r="I137" s="10">
        <v>1.40793868E-3</v>
      </c>
      <c r="J137" s="10">
        <v>1.3016735999999999E-3</v>
      </c>
      <c r="K137" s="10">
        <v>1.1987565E-3</v>
      </c>
      <c r="L137" s="10">
        <v>1.0891434199999999E-3</v>
      </c>
      <c r="M137" s="10">
        <v>9.8287833999999991E-4</v>
      </c>
    </row>
    <row r="138" spans="1:13" s="7" customFormat="1" hidden="1" outlineLevel="4" x14ac:dyDescent="0.2">
      <c r="A138" s="12" t="s">
        <v>8</v>
      </c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  <row r="139" spans="1:13" s="7" customFormat="1" outlineLevel="3" collapsed="1" x14ac:dyDescent="0.2">
      <c r="A139" s="11" t="s">
        <v>14</v>
      </c>
      <c r="B139" s="10">
        <f t="shared" ref="B139:M139" si="52">SUM(B140:B142)</f>
        <v>3.10286690559</v>
      </c>
      <c r="C139" s="10">
        <f t="shared" si="52"/>
        <v>2.5633154711700001</v>
      </c>
      <c r="D139" s="10">
        <f t="shared" si="52"/>
        <v>2.1945846379000002</v>
      </c>
      <c r="E139" s="10">
        <f t="shared" si="52"/>
        <v>2.0391358843000003</v>
      </c>
      <c r="F139" s="10">
        <f t="shared" si="52"/>
        <v>1.9585899248700001</v>
      </c>
      <c r="G139" s="10">
        <f t="shared" si="52"/>
        <v>1.91812284104</v>
      </c>
      <c r="H139" s="10">
        <f t="shared" si="52"/>
        <v>0.22726771276999999</v>
      </c>
      <c r="I139" s="10">
        <f t="shared" si="52"/>
        <v>0.19956754179</v>
      </c>
      <c r="J139" s="10">
        <f t="shared" si="52"/>
        <v>0.17168401924999999</v>
      </c>
      <c r="K139" s="10">
        <f t="shared" si="52"/>
        <v>0.14532850035</v>
      </c>
      <c r="L139" s="10">
        <f t="shared" si="52"/>
        <v>0.11879805763</v>
      </c>
      <c r="M139" s="10">
        <f t="shared" si="52"/>
        <v>9.2646380190000002E-2</v>
      </c>
    </row>
    <row r="140" spans="1:13" s="7" customFormat="1" hidden="1" outlineLevel="4" x14ac:dyDescent="0.2">
      <c r="A140" s="12" t="s">
        <v>7</v>
      </c>
      <c r="B140" s="10">
        <v>0.65845861442999998</v>
      </c>
      <c r="C140" s="10">
        <v>0.2434140326</v>
      </c>
      <c r="D140" s="10">
        <v>3.6233200090000001E-2</v>
      </c>
      <c r="E140" s="10">
        <v>1.4703616080000001E-2</v>
      </c>
      <c r="F140" s="10">
        <v>1.1243700719999999E-2</v>
      </c>
      <c r="G140" s="10">
        <v>7.2241876799999999E-3</v>
      </c>
      <c r="H140" s="10">
        <v>3.82412484E-3</v>
      </c>
      <c r="I140" s="10">
        <v>2.2498318799999998E-3</v>
      </c>
      <c r="J140" s="10">
        <v>5.3415647999999997E-4</v>
      </c>
      <c r="K140" s="10"/>
      <c r="L140" s="10"/>
      <c r="M140" s="10"/>
    </row>
    <row r="141" spans="1:13" s="7" customFormat="1" hidden="1" outlineLevel="4" x14ac:dyDescent="0.2">
      <c r="A141" s="12" t="s">
        <v>8</v>
      </c>
      <c r="B141" s="10">
        <v>0.78660828949999995</v>
      </c>
      <c r="C141" s="10">
        <v>0.65924722595999996</v>
      </c>
      <c r="D141" s="10">
        <v>0.50340564711000002</v>
      </c>
      <c r="E141" s="10">
        <v>0.36663226655999998</v>
      </c>
      <c r="F141" s="10">
        <v>0.28954622249</v>
      </c>
      <c r="G141" s="10">
        <v>0.25024444075000002</v>
      </c>
      <c r="H141" s="10">
        <v>0.22344358792999999</v>
      </c>
      <c r="I141" s="10">
        <v>0.19731770991</v>
      </c>
      <c r="J141" s="10">
        <v>0.17114986276999999</v>
      </c>
      <c r="K141" s="10">
        <v>0.14532850035</v>
      </c>
      <c r="L141" s="10">
        <v>0.11879805763</v>
      </c>
      <c r="M141" s="10">
        <v>9.2646380190000002E-2</v>
      </c>
    </row>
    <row r="142" spans="1:13" s="7" customFormat="1" hidden="1" outlineLevel="4" x14ac:dyDescent="0.2">
      <c r="A142" s="12" t="s">
        <v>15</v>
      </c>
      <c r="B142" s="10">
        <v>1.6578000016600001</v>
      </c>
      <c r="C142" s="10">
        <v>1.6606542126099999</v>
      </c>
      <c r="D142" s="10">
        <v>1.6549457907</v>
      </c>
      <c r="E142" s="10">
        <v>1.6578000016600001</v>
      </c>
      <c r="F142" s="10">
        <v>1.6578000016600001</v>
      </c>
      <c r="G142" s="10">
        <v>1.6606542126099999</v>
      </c>
      <c r="H142" s="10"/>
      <c r="I142" s="10"/>
      <c r="J142" s="10"/>
      <c r="K142" s="10"/>
      <c r="L142" s="10"/>
      <c r="M142" s="10"/>
    </row>
    <row r="143" spans="1:13" s="7" customFormat="1" outlineLevel="2" x14ac:dyDescent="0.2">
      <c r="A143" s="23" t="s">
        <v>9</v>
      </c>
      <c r="B143" s="24">
        <f t="shared" ref="B143:M143" si="53">B144+B147+B152</f>
        <v>50.415458767319997</v>
      </c>
      <c r="C143" s="24">
        <f t="shared" si="53"/>
        <v>9.3351310751599996</v>
      </c>
      <c r="D143" s="24">
        <f t="shared" si="53"/>
        <v>6.68130730675</v>
      </c>
      <c r="E143" s="24">
        <f t="shared" si="53"/>
        <v>6.1316132442700004</v>
      </c>
      <c r="F143" s="24">
        <f t="shared" si="53"/>
        <v>4.6091927913999999</v>
      </c>
      <c r="G143" s="24">
        <f t="shared" si="53"/>
        <v>4.08995279118</v>
      </c>
      <c r="H143" s="24">
        <f t="shared" si="53"/>
        <v>3.8367527855800003</v>
      </c>
      <c r="I143" s="24">
        <f t="shared" si="53"/>
        <v>3.0862520904700004</v>
      </c>
      <c r="J143" s="24">
        <f t="shared" si="53"/>
        <v>2.7360922576200002</v>
      </c>
      <c r="K143" s="24">
        <f t="shared" si="53"/>
        <v>2.7007075134400003</v>
      </c>
      <c r="L143" s="24">
        <f t="shared" si="53"/>
        <v>2.6893390842200002</v>
      </c>
      <c r="M143" s="24">
        <f t="shared" si="53"/>
        <v>2.1150543425200001</v>
      </c>
    </row>
    <row r="144" spans="1:13" s="7" customFormat="1" outlineLevel="3" collapsed="1" x14ac:dyDescent="0.2">
      <c r="A144" s="11" t="s">
        <v>12</v>
      </c>
      <c r="B144" s="10">
        <f t="shared" ref="B144:M144" si="54">SUM(B145:B146)</f>
        <v>0</v>
      </c>
      <c r="C144" s="10">
        <f t="shared" si="54"/>
        <v>0</v>
      </c>
      <c r="D144" s="10">
        <f t="shared" si="54"/>
        <v>0</v>
      </c>
      <c r="E144" s="10">
        <f t="shared" si="54"/>
        <v>0</v>
      </c>
      <c r="F144" s="10">
        <f t="shared" si="54"/>
        <v>0</v>
      </c>
      <c r="G144" s="10">
        <f t="shared" si="54"/>
        <v>0</v>
      </c>
      <c r="H144" s="10">
        <f t="shared" si="54"/>
        <v>0</v>
      </c>
      <c r="I144" s="10">
        <f t="shared" si="54"/>
        <v>0</v>
      </c>
      <c r="J144" s="10">
        <f t="shared" si="54"/>
        <v>0</v>
      </c>
      <c r="K144" s="10">
        <f t="shared" si="54"/>
        <v>0</v>
      </c>
      <c r="L144" s="10">
        <f t="shared" si="54"/>
        <v>0</v>
      </c>
      <c r="M144" s="10">
        <f t="shared" si="54"/>
        <v>0</v>
      </c>
    </row>
    <row r="145" spans="1:35" s="7" customFormat="1" hidden="1" outlineLevel="4" x14ac:dyDescent="0.2">
      <c r="A145" s="12" t="s">
        <v>7</v>
      </c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</row>
    <row r="146" spans="1:35" s="7" customFormat="1" hidden="1" outlineLevel="4" x14ac:dyDescent="0.2">
      <c r="A146" s="12" t="s">
        <v>8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</row>
    <row r="147" spans="1:35" s="7" customFormat="1" outlineLevel="3" collapsed="1" x14ac:dyDescent="0.2">
      <c r="A147" s="11" t="s">
        <v>13</v>
      </c>
      <c r="B147" s="10">
        <f t="shared" ref="B147:M147" si="55">SUM(B148:B151)</f>
        <v>2.2515480609099998</v>
      </c>
      <c r="C147" s="10">
        <f t="shared" si="55"/>
        <v>1.3831577880400001</v>
      </c>
      <c r="D147" s="10">
        <f t="shared" si="55"/>
        <v>1.3831577887600002</v>
      </c>
      <c r="E147" s="10">
        <f t="shared" si="55"/>
        <v>1.3831577887600002</v>
      </c>
      <c r="F147" s="10">
        <f t="shared" si="55"/>
        <v>1.3831577887600002</v>
      </c>
      <c r="G147" s="10">
        <f t="shared" si="55"/>
        <v>1.3831577887600002</v>
      </c>
      <c r="H147" s="10">
        <f t="shared" si="55"/>
        <v>1.3831577887600002</v>
      </c>
      <c r="I147" s="10">
        <f t="shared" si="55"/>
        <v>1.3831577887600002</v>
      </c>
      <c r="J147" s="10">
        <f t="shared" si="55"/>
        <v>1.38315778948</v>
      </c>
      <c r="K147" s="10">
        <f t="shared" si="55"/>
        <v>1.38315778948</v>
      </c>
      <c r="L147" s="10">
        <f t="shared" si="55"/>
        <v>1.38315778948</v>
      </c>
      <c r="M147" s="10">
        <f t="shared" si="55"/>
        <v>1.3831577902000001</v>
      </c>
    </row>
    <row r="148" spans="1:35" s="7" customFormat="1" hidden="1" outlineLevel="4" x14ac:dyDescent="0.2">
      <c r="A148" s="12" t="s">
        <v>7</v>
      </c>
      <c r="B148" s="10">
        <v>0.32050720616</v>
      </c>
      <c r="C148" s="10">
        <v>0.32050720616</v>
      </c>
      <c r="D148" s="10">
        <v>0.32050720688000001</v>
      </c>
      <c r="E148" s="10">
        <v>0.32050720688000001</v>
      </c>
      <c r="F148" s="10">
        <v>0.32050720688000001</v>
      </c>
      <c r="G148" s="10">
        <v>0.32050720688000001</v>
      </c>
      <c r="H148" s="10">
        <v>0.32050720688000001</v>
      </c>
      <c r="I148" s="10">
        <v>0.32050720688000001</v>
      </c>
      <c r="J148" s="10">
        <v>0.32050720760000001</v>
      </c>
      <c r="K148" s="10">
        <v>0.32050720760000001</v>
      </c>
      <c r="L148" s="10">
        <v>0.32050720760000001</v>
      </c>
      <c r="M148" s="10">
        <v>0.32050720832000001</v>
      </c>
    </row>
    <row r="149" spans="1:35" s="7" customFormat="1" hidden="1" outlineLevel="4" x14ac:dyDescent="0.2">
      <c r="A149" s="12" t="s">
        <v>18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</row>
    <row r="150" spans="1:35" s="7" customFormat="1" hidden="1" outlineLevel="4" x14ac:dyDescent="0.2">
      <c r="A150" s="12" t="s">
        <v>11</v>
      </c>
      <c r="B150" s="10">
        <v>1.93104085475</v>
      </c>
      <c r="C150" s="10">
        <v>1.0626505818800001</v>
      </c>
      <c r="D150" s="10">
        <v>1.0626505818800001</v>
      </c>
      <c r="E150" s="10">
        <v>1.0626505818800001</v>
      </c>
      <c r="F150" s="10">
        <v>1.0626505818800001</v>
      </c>
      <c r="G150" s="10">
        <v>1.0626505818800001</v>
      </c>
      <c r="H150" s="10">
        <v>1.0626505818800001</v>
      </c>
      <c r="I150" s="10">
        <v>1.0626505818800001</v>
      </c>
      <c r="J150" s="10">
        <v>1.0626505818800001</v>
      </c>
      <c r="K150" s="10">
        <v>1.0626505818800001</v>
      </c>
      <c r="L150" s="10">
        <v>1.0626505818800001</v>
      </c>
      <c r="M150" s="10">
        <v>1.0626505818800001</v>
      </c>
    </row>
    <row r="151" spans="1:35" s="7" customFormat="1" hidden="1" outlineLevel="4" x14ac:dyDescent="0.2">
      <c r="A151" s="12" t="s">
        <v>8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</row>
    <row r="152" spans="1:35" s="7" customFormat="1" outlineLevel="3" x14ac:dyDescent="0.2">
      <c r="A152" s="11" t="s">
        <v>14</v>
      </c>
      <c r="B152" s="10">
        <f t="shared" ref="B152:M152" si="56">SUM(B153:B155)</f>
        <v>48.16391070641</v>
      </c>
      <c r="C152" s="10">
        <f t="shared" si="56"/>
        <v>7.9519732871199995</v>
      </c>
      <c r="D152" s="10">
        <f t="shared" si="56"/>
        <v>5.2981495179899998</v>
      </c>
      <c r="E152" s="10">
        <f t="shared" si="56"/>
        <v>4.7484554555100003</v>
      </c>
      <c r="F152" s="10">
        <f t="shared" si="56"/>
        <v>3.2260350026399998</v>
      </c>
      <c r="G152" s="10">
        <f t="shared" si="56"/>
        <v>2.7067950024199998</v>
      </c>
      <c r="H152" s="10">
        <f t="shared" si="56"/>
        <v>2.4535949968200002</v>
      </c>
      <c r="I152" s="10">
        <f t="shared" si="56"/>
        <v>1.7030943017100002</v>
      </c>
      <c r="J152" s="10">
        <f t="shared" si="56"/>
        <v>1.35293446814</v>
      </c>
      <c r="K152" s="10">
        <f t="shared" si="56"/>
        <v>1.31754972396</v>
      </c>
      <c r="L152" s="10">
        <f t="shared" si="56"/>
        <v>1.30618129474</v>
      </c>
      <c r="M152" s="10">
        <f t="shared" si="56"/>
        <v>0.73189655231999995</v>
      </c>
    </row>
    <row r="153" spans="1:35" s="7" customFormat="1" outlineLevel="4" x14ac:dyDescent="0.2">
      <c r="A153" s="12" t="s">
        <v>7</v>
      </c>
      <c r="B153" s="10">
        <v>44.482732123529999</v>
      </c>
      <c r="C153" s="10">
        <v>4.2707947042400001</v>
      </c>
      <c r="D153" s="10">
        <v>1.8198927353200001</v>
      </c>
      <c r="E153" s="10">
        <v>1.8198927356800001</v>
      </c>
      <c r="F153" s="10">
        <v>1.7038527353199999</v>
      </c>
      <c r="G153" s="10">
        <v>1.66461273528</v>
      </c>
      <c r="H153" s="10">
        <v>1.4114127293800001</v>
      </c>
      <c r="I153" s="10">
        <v>0.66091203427</v>
      </c>
      <c r="J153" s="10">
        <v>0.62103791582000001</v>
      </c>
      <c r="K153" s="10">
        <v>0.58565317163999997</v>
      </c>
      <c r="L153" s="10">
        <v>0.57428474242000005</v>
      </c>
      <c r="M153" s="10"/>
    </row>
    <row r="154" spans="1:35" s="7" customFormat="1" outlineLevel="4" x14ac:dyDescent="0.2">
      <c r="A154" s="12" t="s">
        <v>8</v>
      </c>
      <c r="B154" s="10">
        <v>3.6811785828799999</v>
      </c>
      <c r="C154" s="10">
        <v>3.6811785828799999</v>
      </c>
      <c r="D154" s="10">
        <v>3.4782567826699999</v>
      </c>
      <c r="E154" s="10">
        <v>2.9285627198299999</v>
      </c>
      <c r="F154" s="10">
        <v>1.5221822673200001</v>
      </c>
      <c r="G154" s="10">
        <v>1.0421822671400001</v>
      </c>
      <c r="H154" s="10">
        <v>1.0421822674400001</v>
      </c>
      <c r="I154" s="10">
        <v>1.0421822674400001</v>
      </c>
      <c r="J154" s="10">
        <v>0.73189655231999995</v>
      </c>
      <c r="K154" s="10">
        <v>0.73189655231999995</v>
      </c>
      <c r="L154" s="10">
        <v>0.73189655231999995</v>
      </c>
      <c r="M154" s="10">
        <v>0.73189655231999995</v>
      </c>
    </row>
    <row r="155" spans="1:35" s="7" customFormat="1" outlineLevel="4" x14ac:dyDescent="0.2">
      <c r="A155" s="12" t="s">
        <v>15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</row>
    <row r="156" spans="1:35" s="7" customFormat="1" x14ac:dyDescent="0.2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</sheetData>
  <mergeCells count="3">
    <mergeCell ref="A53:G53"/>
    <mergeCell ref="A1:K1"/>
    <mergeCell ref="J2:K2"/>
  </mergeCells>
  <pageMargins left="0.25" right="0.25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2021-2046</vt:lpstr>
      <vt:lpstr>'2021-2046'!Область_печати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2021-07-01T12:01:43Z</cp:lastPrinted>
  <dcterms:created xsi:type="dcterms:W3CDTF">2021-07-01T11:25:02Z</dcterms:created>
  <dcterms:modified xsi:type="dcterms:W3CDTF">2021-07-05T06:56:38Z</dcterms:modified>
</cp:coreProperties>
</file>