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"/>
    </mc:Choice>
  </mc:AlternateContent>
  <bookViews>
    <workbookView xWindow="0" yWindow="0" windowWidth="12270" windowHeight="11970" activeTab="1"/>
  </bookViews>
  <sheets>
    <sheet name="2021 поміс" sheetId="1" r:id="rId1"/>
    <sheet name="2022-2045" sheetId="2" r:id="rId2"/>
  </sheets>
  <definedNames>
    <definedName name="_xlnm.Print_Area" localSheetId="0">'2021 поміс'!$A$1:$N$52</definedName>
    <definedName name="_xlnm.Print_Area" localSheetId="1">'2022-2045'!$A$1:$M$155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2" l="1"/>
  <c r="L61" i="2"/>
  <c r="L63" i="2"/>
  <c r="L68" i="2"/>
  <c r="L70" i="2"/>
  <c r="L76" i="2"/>
  <c r="L81" i="2"/>
  <c r="L84" i="2"/>
  <c r="L88" i="2"/>
  <c r="L93" i="2"/>
  <c r="L96" i="2"/>
  <c r="L100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K118" i="2" s="1"/>
  <c r="J119" i="2"/>
  <c r="I119" i="2"/>
  <c r="H119" i="2"/>
  <c r="G119" i="2"/>
  <c r="G118" i="2" s="1"/>
  <c r="F119" i="2"/>
  <c r="E119" i="2"/>
  <c r="D119" i="2"/>
  <c r="C119" i="2"/>
  <c r="C118" i="2" s="1"/>
  <c r="B119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K100" i="2"/>
  <c r="J100" i="2"/>
  <c r="I100" i="2"/>
  <c r="H100" i="2"/>
  <c r="G100" i="2"/>
  <c r="F100" i="2"/>
  <c r="E100" i="2"/>
  <c r="D100" i="2"/>
  <c r="C100" i="2"/>
  <c r="B100" i="2"/>
  <c r="K96" i="2"/>
  <c r="J96" i="2"/>
  <c r="I96" i="2"/>
  <c r="H96" i="2"/>
  <c r="G96" i="2"/>
  <c r="F96" i="2"/>
  <c r="E96" i="2"/>
  <c r="D96" i="2"/>
  <c r="C96" i="2"/>
  <c r="B96" i="2"/>
  <c r="K93" i="2"/>
  <c r="J93" i="2"/>
  <c r="I93" i="2"/>
  <c r="H93" i="2"/>
  <c r="G93" i="2"/>
  <c r="F93" i="2"/>
  <c r="E93" i="2"/>
  <c r="D93" i="2"/>
  <c r="C93" i="2"/>
  <c r="B93" i="2"/>
  <c r="K88" i="2"/>
  <c r="J88" i="2"/>
  <c r="I88" i="2"/>
  <c r="H88" i="2"/>
  <c r="G88" i="2"/>
  <c r="F88" i="2"/>
  <c r="E88" i="2"/>
  <c r="D88" i="2"/>
  <c r="C88" i="2"/>
  <c r="B88" i="2"/>
  <c r="K84" i="2"/>
  <c r="J84" i="2"/>
  <c r="I84" i="2"/>
  <c r="H84" i="2"/>
  <c r="G84" i="2"/>
  <c r="F84" i="2"/>
  <c r="E84" i="2"/>
  <c r="D84" i="2"/>
  <c r="C84" i="2"/>
  <c r="B84" i="2"/>
  <c r="K81" i="2"/>
  <c r="J81" i="2"/>
  <c r="I81" i="2"/>
  <c r="H81" i="2"/>
  <c r="G81" i="2"/>
  <c r="F81" i="2"/>
  <c r="E81" i="2"/>
  <c r="D81" i="2"/>
  <c r="C81" i="2"/>
  <c r="B81" i="2"/>
  <c r="K76" i="2"/>
  <c r="J76" i="2"/>
  <c r="I76" i="2"/>
  <c r="I75" i="2" s="1"/>
  <c r="H76" i="2"/>
  <c r="G76" i="2"/>
  <c r="F76" i="2"/>
  <c r="E76" i="2"/>
  <c r="D76" i="2"/>
  <c r="C76" i="2"/>
  <c r="B76" i="2"/>
  <c r="K70" i="2"/>
  <c r="J70" i="2"/>
  <c r="I70" i="2"/>
  <c r="H70" i="2"/>
  <c r="G70" i="2"/>
  <c r="F70" i="2"/>
  <c r="E70" i="2"/>
  <c r="D70" i="2"/>
  <c r="C70" i="2"/>
  <c r="B70" i="2"/>
  <c r="K68" i="2"/>
  <c r="J68" i="2"/>
  <c r="I68" i="2"/>
  <c r="I67" i="2" s="1"/>
  <c r="H68" i="2"/>
  <c r="G68" i="2"/>
  <c r="F68" i="2"/>
  <c r="E68" i="2"/>
  <c r="E67" i="2" s="1"/>
  <c r="D68" i="2"/>
  <c r="C68" i="2"/>
  <c r="B68" i="2"/>
  <c r="K63" i="2"/>
  <c r="J63" i="2"/>
  <c r="I63" i="2"/>
  <c r="H63" i="2"/>
  <c r="G63" i="2"/>
  <c r="F63" i="2"/>
  <c r="E63" i="2"/>
  <c r="D63" i="2"/>
  <c r="C63" i="2"/>
  <c r="B63" i="2"/>
  <c r="K61" i="2"/>
  <c r="J61" i="2"/>
  <c r="I61" i="2"/>
  <c r="H61" i="2"/>
  <c r="G61" i="2"/>
  <c r="F61" i="2"/>
  <c r="E61" i="2"/>
  <c r="D61" i="2"/>
  <c r="C61" i="2"/>
  <c r="B61" i="2"/>
  <c r="K59" i="2"/>
  <c r="J59" i="2"/>
  <c r="I59" i="2"/>
  <c r="H59" i="2"/>
  <c r="G59" i="2"/>
  <c r="F59" i="2"/>
  <c r="E59" i="2"/>
  <c r="D59" i="2"/>
  <c r="C59" i="2"/>
  <c r="B59" i="2"/>
  <c r="K48" i="2"/>
  <c r="J48" i="2"/>
  <c r="I48" i="2"/>
  <c r="H48" i="2"/>
  <c r="G48" i="2"/>
  <c r="F48" i="2"/>
  <c r="E48" i="2"/>
  <c r="D48" i="2"/>
  <c r="C48" i="2"/>
  <c r="B48" i="2"/>
  <c r="K44" i="2"/>
  <c r="J44" i="2"/>
  <c r="I44" i="2"/>
  <c r="H44" i="2"/>
  <c r="G44" i="2"/>
  <c r="F44" i="2"/>
  <c r="E44" i="2"/>
  <c r="D44" i="2"/>
  <c r="C44" i="2"/>
  <c r="B44" i="2"/>
  <c r="K41" i="2"/>
  <c r="J41" i="2"/>
  <c r="I41" i="2"/>
  <c r="H41" i="2"/>
  <c r="G41" i="2"/>
  <c r="F41" i="2"/>
  <c r="E41" i="2"/>
  <c r="D41" i="2"/>
  <c r="C41" i="2"/>
  <c r="B41" i="2"/>
  <c r="K36" i="2"/>
  <c r="J36" i="2"/>
  <c r="I36" i="2"/>
  <c r="H36" i="2"/>
  <c r="G36" i="2"/>
  <c r="F36" i="2"/>
  <c r="E36" i="2"/>
  <c r="D36" i="2"/>
  <c r="C36" i="2"/>
  <c r="B36" i="2"/>
  <c r="K32" i="2"/>
  <c r="J32" i="2"/>
  <c r="I32" i="2"/>
  <c r="H32" i="2"/>
  <c r="G32" i="2"/>
  <c r="F32" i="2"/>
  <c r="E32" i="2"/>
  <c r="D32" i="2"/>
  <c r="C32" i="2"/>
  <c r="B32" i="2"/>
  <c r="K29" i="2"/>
  <c r="J29" i="2"/>
  <c r="I29" i="2"/>
  <c r="H29" i="2"/>
  <c r="G29" i="2"/>
  <c r="F29" i="2"/>
  <c r="E29" i="2"/>
  <c r="D29" i="2"/>
  <c r="C29" i="2"/>
  <c r="B29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C143" i="2" l="1"/>
  <c r="K143" i="2"/>
  <c r="B40" i="2"/>
  <c r="F40" i="2"/>
  <c r="J40" i="2"/>
  <c r="B143" i="2"/>
  <c r="G143" i="2"/>
  <c r="M143" i="2"/>
  <c r="D143" i="2"/>
  <c r="H143" i="2"/>
  <c r="L143" i="2"/>
  <c r="L75" i="2"/>
  <c r="L92" i="2"/>
  <c r="L74" i="2" s="1"/>
  <c r="L58" i="2"/>
  <c r="L67" i="2"/>
  <c r="F143" i="2"/>
  <c r="J143" i="2"/>
  <c r="E75" i="2"/>
  <c r="D40" i="2"/>
  <c r="H40" i="2"/>
  <c r="C23" i="2"/>
  <c r="E143" i="2"/>
  <c r="I143" i="2"/>
  <c r="E23" i="2"/>
  <c r="I23" i="2"/>
  <c r="B126" i="2"/>
  <c r="F67" i="2"/>
  <c r="B118" i="2"/>
  <c r="F118" i="2"/>
  <c r="J118" i="2"/>
  <c r="B67" i="2"/>
  <c r="J67" i="2"/>
  <c r="E118" i="2"/>
  <c r="I118" i="2"/>
  <c r="M118" i="2"/>
  <c r="D118" i="2"/>
  <c r="H118" i="2"/>
  <c r="L118" i="2"/>
  <c r="D67" i="2"/>
  <c r="H67" i="2"/>
  <c r="E92" i="2"/>
  <c r="I92" i="2"/>
  <c r="I74" i="2" s="1"/>
  <c r="E126" i="2"/>
  <c r="I126" i="2"/>
  <c r="M126" i="2"/>
  <c r="M125" i="2" s="1"/>
  <c r="D126" i="2"/>
  <c r="D125" i="2" s="1"/>
  <c r="H126" i="2"/>
  <c r="L126" i="2"/>
  <c r="C126" i="2"/>
  <c r="C125" i="2" s="1"/>
  <c r="G126" i="2"/>
  <c r="G125" i="2" s="1"/>
  <c r="K126" i="2"/>
  <c r="F126" i="2"/>
  <c r="J126" i="2"/>
  <c r="J125" i="2" s="1"/>
  <c r="E58" i="2"/>
  <c r="E57" i="2" s="1"/>
  <c r="C67" i="2"/>
  <c r="G67" i="2"/>
  <c r="K67" i="2"/>
  <c r="D92" i="2"/>
  <c r="H92" i="2"/>
  <c r="B109" i="2"/>
  <c r="F109" i="2"/>
  <c r="J109" i="2"/>
  <c r="D23" i="2"/>
  <c r="H23" i="2"/>
  <c r="I58" i="2"/>
  <c r="I57" i="2" s="1"/>
  <c r="C6" i="2"/>
  <c r="K6" i="2"/>
  <c r="I15" i="2"/>
  <c r="G23" i="2"/>
  <c r="K23" i="2"/>
  <c r="C40" i="2"/>
  <c r="G40" i="2"/>
  <c r="K40" i="2"/>
  <c r="D58" i="2"/>
  <c r="H58" i="2"/>
  <c r="C58" i="2"/>
  <c r="G58" i="2"/>
  <c r="K58" i="2"/>
  <c r="B58" i="2"/>
  <c r="F58" i="2"/>
  <c r="F57" i="2" s="1"/>
  <c r="J58" i="2"/>
  <c r="J57" i="2" s="1"/>
  <c r="B15" i="2"/>
  <c r="F15" i="2"/>
  <c r="J15" i="2"/>
  <c r="D15" i="2"/>
  <c r="B23" i="2"/>
  <c r="F23" i="2"/>
  <c r="J23" i="2"/>
  <c r="D75" i="2"/>
  <c r="H75" i="2"/>
  <c r="C75" i="2"/>
  <c r="G75" i="2"/>
  <c r="K75" i="2"/>
  <c r="B75" i="2"/>
  <c r="F75" i="2"/>
  <c r="J75" i="2"/>
  <c r="C92" i="2"/>
  <c r="G92" i="2"/>
  <c r="K92" i="2"/>
  <c r="B92" i="2"/>
  <c r="F92" i="2"/>
  <c r="J92" i="2"/>
  <c r="E109" i="2"/>
  <c r="I109" i="2"/>
  <c r="M109" i="2"/>
  <c r="D109" i="2"/>
  <c r="H109" i="2"/>
  <c r="L109" i="2"/>
  <c r="C109" i="2"/>
  <c r="C108" i="2" s="1"/>
  <c r="G109" i="2"/>
  <c r="G108" i="2" s="1"/>
  <c r="K109" i="2"/>
  <c r="K108" i="2" s="1"/>
  <c r="E40" i="2"/>
  <c r="I40" i="2"/>
  <c r="B125" i="2"/>
  <c r="B6" i="2"/>
  <c r="F6" i="2"/>
  <c r="J6" i="2"/>
  <c r="E6" i="2"/>
  <c r="I6" i="2"/>
  <c r="H6" i="2"/>
  <c r="H15" i="2"/>
  <c r="C15" i="2"/>
  <c r="G15" i="2"/>
  <c r="D6" i="2"/>
  <c r="G6" i="2"/>
  <c r="E15" i="2"/>
  <c r="E5" i="2" s="1"/>
  <c r="K15" i="2"/>
  <c r="B7" i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I22" i="2" l="1"/>
  <c r="B22" i="2"/>
  <c r="E74" i="2"/>
  <c r="J22" i="2"/>
  <c r="F22" i="2"/>
  <c r="K125" i="2"/>
  <c r="H125" i="2"/>
  <c r="F125" i="2"/>
  <c r="L125" i="2"/>
  <c r="I125" i="2"/>
  <c r="C5" i="2"/>
  <c r="D74" i="2"/>
  <c r="L57" i="2"/>
  <c r="L56" i="2" s="1"/>
  <c r="K107" i="2"/>
  <c r="H22" i="2"/>
  <c r="F108" i="2"/>
  <c r="F107" i="2" s="1"/>
  <c r="D108" i="2"/>
  <c r="D107" i="2" s="1"/>
  <c r="C22" i="2"/>
  <c r="D22" i="2"/>
  <c r="D57" i="2"/>
  <c r="E125" i="2"/>
  <c r="J5" i="2"/>
  <c r="B108" i="2"/>
  <c r="B107" i="2" s="1"/>
  <c r="G57" i="2"/>
  <c r="E22" i="2"/>
  <c r="E4" i="2" s="1"/>
  <c r="K22" i="2"/>
  <c r="C107" i="2"/>
  <c r="B57" i="2"/>
  <c r="C57" i="2"/>
  <c r="F5" i="2"/>
  <c r="J108" i="2"/>
  <c r="J107" i="2" s="1"/>
  <c r="E108" i="2"/>
  <c r="G5" i="2"/>
  <c r="L108" i="2"/>
  <c r="M108" i="2"/>
  <c r="M107" i="2" s="1"/>
  <c r="K57" i="2"/>
  <c r="H57" i="2"/>
  <c r="K5" i="2"/>
  <c r="D5" i="2"/>
  <c r="D4" i="2" s="1"/>
  <c r="G107" i="2"/>
  <c r="H108" i="2"/>
  <c r="I108" i="2"/>
  <c r="H74" i="2"/>
  <c r="I56" i="2"/>
  <c r="G74" i="2"/>
  <c r="I5" i="2"/>
  <c r="I4" i="2" s="1"/>
  <c r="B5" i="2"/>
  <c r="B74" i="2"/>
  <c r="C74" i="2"/>
  <c r="F74" i="2"/>
  <c r="F56" i="2" s="1"/>
  <c r="J74" i="2"/>
  <c r="J56" i="2" s="1"/>
  <c r="K74" i="2"/>
  <c r="G22" i="2"/>
  <c r="E56" i="2"/>
  <c r="H5" i="2"/>
  <c r="K15" i="1"/>
  <c r="C15" i="1"/>
  <c r="N15" i="1"/>
  <c r="F15" i="1"/>
  <c r="J15" i="1"/>
  <c r="B15" i="1"/>
  <c r="N40" i="1"/>
  <c r="J40" i="1"/>
  <c r="F40" i="1"/>
  <c r="B40" i="1"/>
  <c r="K23" i="1"/>
  <c r="G23" i="1"/>
  <c r="C23" i="1"/>
  <c r="N23" i="1"/>
  <c r="J23" i="1"/>
  <c r="F23" i="1"/>
  <c r="B23" i="1"/>
  <c r="G15" i="1"/>
  <c r="L15" i="1"/>
  <c r="H15" i="1"/>
  <c r="D15" i="1"/>
  <c r="K6" i="1"/>
  <c r="G6" i="1"/>
  <c r="C6" i="1"/>
  <c r="C5" i="1" s="1"/>
  <c r="N6" i="1"/>
  <c r="J6" i="1"/>
  <c r="F6" i="1"/>
  <c r="B6" i="1"/>
  <c r="M40" i="1"/>
  <c r="I40" i="1"/>
  <c r="E40" i="1"/>
  <c r="M23" i="1"/>
  <c r="I23" i="1"/>
  <c r="E23" i="1"/>
  <c r="M6" i="1"/>
  <c r="I6" i="1"/>
  <c r="E6" i="1"/>
  <c r="L40" i="1"/>
  <c r="H40" i="1"/>
  <c r="D40" i="1"/>
  <c r="L23" i="1"/>
  <c r="H23" i="1"/>
  <c r="D23" i="1"/>
  <c r="L6" i="1"/>
  <c r="L5" i="1" s="1"/>
  <c r="H6" i="1"/>
  <c r="D6" i="1"/>
  <c r="K40" i="1"/>
  <c r="K22" i="1" s="1"/>
  <c r="G40" i="1"/>
  <c r="C40" i="1"/>
  <c r="M15" i="1"/>
  <c r="I15" i="1"/>
  <c r="E15" i="1"/>
  <c r="H5" i="1" l="1"/>
  <c r="L22" i="1"/>
  <c r="I22" i="1"/>
  <c r="K5" i="1"/>
  <c r="K4" i="1" s="1"/>
  <c r="B4" i="2"/>
  <c r="C4" i="2"/>
  <c r="N22" i="1"/>
  <c r="F4" i="2"/>
  <c r="J4" i="2"/>
  <c r="E107" i="2"/>
  <c r="H107" i="2"/>
  <c r="H4" i="2"/>
  <c r="D56" i="2"/>
  <c r="I107" i="2"/>
  <c r="L107" i="2"/>
  <c r="K4" i="2"/>
  <c r="G56" i="2"/>
  <c r="B56" i="2"/>
  <c r="H56" i="2"/>
  <c r="G4" i="2"/>
  <c r="K56" i="2"/>
  <c r="C56" i="2"/>
  <c r="E22" i="1"/>
  <c r="F5" i="1"/>
  <c r="H22" i="1"/>
  <c r="H4" i="1" s="1"/>
  <c r="D22" i="1"/>
  <c r="N5" i="1"/>
  <c r="N4" i="1" s="1"/>
  <c r="J22" i="1"/>
  <c r="G22" i="1"/>
  <c r="M22" i="1"/>
  <c r="F22" i="1"/>
  <c r="J5" i="1"/>
  <c r="D5" i="1"/>
  <c r="C22" i="1"/>
  <c r="C4" i="1" s="1"/>
  <c r="G5" i="1"/>
  <c r="B22" i="1"/>
  <c r="B5" i="1"/>
  <c r="M5" i="1"/>
  <c r="E5" i="1"/>
  <c r="L4" i="1"/>
  <c r="I5" i="1"/>
  <c r="I4" i="1" s="1"/>
  <c r="E4" i="1" l="1"/>
  <c r="J4" i="1"/>
  <c r="B4" i="1"/>
  <c r="D4" i="1"/>
  <c r="M4" i="1"/>
  <c r="G4" i="1"/>
  <c r="F4" i="1"/>
</calcChain>
</file>

<file path=xl/sharedStrings.xml><?xml version="1.0" encoding="utf-8"?>
<sst xmlns="http://schemas.openxmlformats.org/spreadsheetml/2006/main" count="217" uniqueCount="35">
  <si>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</si>
  <si>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</si>
  <si>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</si>
  <si>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</si>
  <si>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</si>
  <si>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</si>
  <si>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</si>
  <si>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</si>
  <si>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</si>
  <si>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</si>
  <si>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</si>
  <si>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</si>
  <si>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ВСЬОГО</t>
  </si>
  <si>
    <t>Державний 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</si>
  <si>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</si>
  <si>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</si>
  <si>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</si>
  <si>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</si>
  <si>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</si>
  <si>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</si>
  <si>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</si>
  <si>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</si>
  <si>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Державний зовнішній борг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</si>
  <si>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</si>
  <si>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</si>
  <si>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</si>
  <si>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</si>
  <si>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</si>
  <si>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</si>
  <si>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І кв</t>
  </si>
  <si>
    <t>ІІ кв</t>
  </si>
  <si>
    <t>ІІІ кв</t>
  </si>
  <si>
    <t>ІV кв</t>
  </si>
  <si>
    <t>Прогнозні платежі за державним боргом у 2021-2045 роках за діючими угодами станом на 01.01.2021</t>
  </si>
  <si>
    <t>Помісячні платежі за державним боргом у 2021  році  за діючими угодами станом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</si>
</sst>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0" borderId="1" xfId="0" applyNumberFormat="1" applyFont="1" applyBorder="1"/>
    <xf numFmtId="0" fontId="1" fillId="0" borderId="0" xfId="0" applyFont="1"/>
    <xf numFmtId="49" fontId="3" fillId="3" borderId="1" xfId="0" applyNumberFormat="1" applyFont="1" applyFill="1" applyBorder="1" applyAlignment="1">
      <alignment horizontal="left" indent="1"/>
    </xf>
    <xf numFmtId="4" fontId="3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left" indent="2"/>
    </xf>
    <xf numFmtId="4" fontId="3" fillId="2" borderId="1" xfId="0" applyNumberFormat="1" applyFont="1" applyFill="1" applyBorder="1"/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49" fontId="1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51"/>
  <sheetViews>
    <sheetView workbookViewId="0">
      <selection activeCell="C64" sqref="C64"/>
    </sheetView>
  </sheetViews>
  <sheetFormatPr defaultRowHeight="15" outlineLevelRow="4" x14ac:dyDescent="0.25"/>
  <cols>
    <col min="1" max="1" width="28.5703125" style="1" bestFit="1" customWidth="1"/>
    <col min="2" max="14" width="8.28515625" style="2" bestFit="1" customWidth="1"/>
  </cols>
  <sheetData>
    <row r="1" spans="1:14" x14ac:dyDescent="0.25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32" t="s">
        <v>28</v>
      </c>
      <c r="N2" s="32"/>
    </row>
    <row r="3" spans="1:14" s="7" customFormat="1" x14ac:dyDescent="0.25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s="11" customFormat="1" x14ac:dyDescent="0.25">
      <c r="A4" s="9" t="s">
        <v>12</v>
      </c>
      <c r="B4" s="10">
        <f t="shared" ref="B4:N4" si="0">B5+B22</f>
        <v>30.265693874690001</v>
      </c>
      <c r="C4" s="10">
        <f t="shared" si="0"/>
        <v>37.888244854490004</v>
      </c>
      <c r="D4" s="10">
        <f t="shared" si="0"/>
        <v>70.694627754539994</v>
      </c>
      <c r="E4" s="10">
        <f t="shared" si="0"/>
        <v>40.920893086980001</v>
      </c>
      <c r="F4" s="10">
        <f t="shared" si="0"/>
        <v>47.948530371449998</v>
      </c>
      <c r="G4" s="10">
        <f t="shared" si="0"/>
        <v>76.804548169189999</v>
      </c>
      <c r="H4" s="10">
        <f t="shared" si="0"/>
        <v>35.731355531159998</v>
      </c>
      <c r="I4" s="10">
        <f t="shared" si="0"/>
        <v>24.926574944610003</v>
      </c>
      <c r="J4" s="10">
        <f t="shared" si="0"/>
        <v>101.77405860731</v>
      </c>
      <c r="K4" s="10">
        <f t="shared" si="0"/>
        <v>41.183008892750003</v>
      </c>
      <c r="L4" s="10">
        <f t="shared" si="0"/>
        <v>40.845301800760005</v>
      </c>
      <c r="M4" s="10">
        <f t="shared" si="0"/>
        <v>36.143333523790005</v>
      </c>
      <c r="N4" s="10">
        <f t="shared" si="0"/>
        <v>585.12617141171995</v>
      </c>
    </row>
    <row r="5" spans="1:14" s="11" customFormat="1" outlineLevel="1" x14ac:dyDescent="0.25">
      <c r="A5" s="12" t="s">
        <v>13</v>
      </c>
      <c r="B5" s="13">
        <f t="shared" ref="B5:N5" si="1">B6+B15</f>
        <v>26.729451973390002</v>
      </c>
      <c r="C5" s="13">
        <f t="shared" si="1"/>
        <v>32.440477360430002</v>
      </c>
      <c r="D5" s="13">
        <f t="shared" si="1"/>
        <v>46.154472818089999</v>
      </c>
      <c r="E5" s="13">
        <f t="shared" si="1"/>
        <v>38.149218107359999</v>
      </c>
      <c r="F5" s="13">
        <f t="shared" si="1"/>
        <v>42.095423880799999</v>
      </c>
      <c r="G5" s="13">
        <f t="shared" si="1"/>
        <v>59.698009362389996</v>
      </c>
      <c r="H5" s="13">
        <f t="shared" si="1"/>
        <v>34.212383572530001</v>
      </c>
      <c r="I5" s="13">
        <f t="shared" si="1"/>
        <v>18.300059886230002</v>
      </c>
      <c r="J5" s="13">
        <f t="shared" si="1"/>
        <v>20.369819088250001</v>
      </c>
      <c r="K5" s="13">
        <f t="shared" si="1"/>
        <v>33.839475198750002</v>
      </c>
      <c r="L5" s="13">
        <f t="shared" si="1"/>
        <v>34.020820179430004</v>
      </c>
      <c r="M5" s="13">
        <f t="shared" si="1"/>
        <v>32.786664504550004</v>
      </c>
      <c r="N5" s="13">
        <f t="shared" si="1"/>
        <v>418.79627593219993</v>
      </c>
    </row>
    <row r="6" spans="1:14" s="11" customFormat="1" outlineLevel="2" x14ac:dyDescent="0.25">
      <c r="A6" s="14" t="s">
        <v>14</v>
      </c>
      <c r="B6" s="15">
        <f t="shared" ref="B6:N6" si="2">B7+B9+B11</f>
        <v>4.2200132133400006</v>
      </c>
      <c r="C6" s="15">
        <f t="shared" si="2"/>
        <v>6.3933820340800001</v>
      </c>
      <c r="D6" s="15">
        <f t="shared" si="2"/>
        <v>8.5099815186200001</v>
      </c>
      <c r="E6" s="15">
        <f t="shared" si="2"/>
        <v>4.4841683671799997</v>
      </c>
      <c r="F6" s="15">
        <f t="shared" si="2"/>
        <v>15.849493912110001</v>
      </c>
      <c r="G6" s="15">
        <f t="shared" si="2"/>
        <v>7.2651930296499998</v>
      </c>
      <c r="H6" s="15">
        <f t="shared" si="2"/>
        <v>3.17622635675</v>
      </c>
      <c r="I6" s="15">
        <f t="shared" si="2"/>
        <v>5.1470288862300002</v>
      </c>
      <c r="J6" s="15">
        <f t="shared" si="2"/>
        <v>7.1356059576300002</v>
      </c>
      <c r="K6" s="15">
        <f t="shared" si="2"/>
        <v>4.3695604602600007</v>
      </c>
      <c r="L6" s="15">
        <f t="shared" si="2"/>
        <v>14.623787346309999</v>
      </c>
      <c r="M6" s="15">
        <f t="shared" si="2"/>
        <v>5.1937307508800004</v>
      </c>
      <c r="N6" s="15">
        <f t="shared" si="2"/>
        <v>86.368171833039995</v>
      </c>
    </row>
    <row r="7" spans="1:14" outlineLevel="3" collapsed="1" x14ac:dyDescent="0.25">
      <c r="A7" s="4" t="s">
        <v>15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2.2957000000000001E-4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2.2957000000000001E-4</v>
      </c>
    </row>
    <row r="8" spans="1:14" hidden="1" outlineLevel="4" x14ac:dyDescent="0.25">
      <c r="A8" s="5" t="s">
        <v>16</v>
      </c>
      <c r="B8" s="3"/>
      <c r="C8" s="3"/>
      <c r="D8" s="3"/>
      <c r="E8" s="3"/>
      <c r="F8" s="3"/>
      <c r="G8" s="3"/>
      <c r="H8" s="3">
        <v>2.2957000000000001E-4</v>
      </c>
      <c r="I8" s="3"/>
      <c r="J8" s="3"/>
      <c r="K8" s="3"/>
      <c r="L8" s="3"/>
      <c r="M8" s="3"/>
      <c r="N8" s="3">
        <v>2.2957000000000001E-4</v>
      </c>
    </row>
    <row r="9" spans="1:14" outlineLevel="3" collapsed="1" x14ac:dyDescent="0.25">
      <c r="A9" s="4" t="s">
        <v>17</v>
      </c>
      <c r="B9" s="3">
        <f t="shared" ref="B9:N9" si="4">SUM(B10:B10)</f>
        <v>0</v>
      </c>
      <c r="C9" s="3">
        <f t="shared" si="4"/>
        <v>0</v>
      </c>
      <c r="D9" s="3">
        <f t="shared" si="4"/>
        <v>2.4457658270000002E-2</v>
      </c>
      <c r="E9" s="3">
        <f t="shared" si="4"/>
        <v>0</v>
      </c>
      <c r="F9" s="3">
        <f t="shared" si="4"/>
        <v>0</v>
      </c>
      <c r="G9" s="3">
        <f t="shared" si="4"/>
        <v>2.43172532E-2</v>
      </c>
      <c r="H9" s="3">
        <f t="shared" si="4"/>
        <v>0</v>
      </c>
      <c r="I9" s="3">
        <f t="shared" si="4"/>
        <v>0</v>
      </c>
      <c r="J9" s="3">
        <f t="shared" si="4"/>
        <v>2.416778973E-2</v>
      </c>
      <c r="K9" s="3">
        <f t="shared" si="4"/>
        <v>0</v>
      </c>
      <c r="L9" s="3">
        <f t="shared" si="4"/>
        <v>0</v>
      </c>
      <c r="M9" s="3">
        <f t="shared" si="4"/>
        <v>2.3751103700000002E-2</v>
      </c>
      <c r="N9" s="3">
        <f t="shared" si="4"/>
        <v>9.6693804899999999E-2</v>
      </c>
    </row>
    <row r="10" spans="1:14" hidden="1" outlineLevel="4" x14ac:dyDescent="0.25">
      <c r="A10" s="5" t="s">
        <v>16</v>
      </c>
      <c r="B10" s="3"/>
      <c r="C10" s="3"/>
      <c r="D10" s="3">
        <v>2.4457658270000002E-2</v>
      </c>
      <c r="E10" s="3"/>
      <c r="F10" s="3"/>
      <c r="G10" s="3">
        <v>2.43172532E-2</v>
      </c>
      <c r="H10" s="3"/>
      <c r="I10" s="3"/>
      <c r="J10" s="3">
        <v>2.416778973E-2</v>
      </c>
      <c r="K10" s="3"/>
      <c r="L10" s="3"/>
      <c r="M10" s="3">
        <v>2.3751103700000002E-2</v>
      </c>
      <c r="N10" s="3">
        <v>9.6693804899999999E-2</v>
      </c>
    </row>
    <row r="11" spans="1:14" outlineLevel="3" collapsed="1" x14ac:dyDescent="0.25">
      <c r="A11" s="4" t="s">
        <v>18</v>
      </c>
      <c r="B11" s="3">
        <f t="shared" ref="B11:N11" si="5">SUM(B12:B14)</f>
        <v>4.2200132133400006</v>
      </c>
      <c r="C11" s="3">
        <f t="shared" si="5"/>
        <v>6.3933820340800001</v>
      </c>
      <c r="D11" s="3">
        <f t="shared" si="5"/>
        <v>8.4855238603499998</v>
      </c>
      <c r="E11" s="3">
        <f t="shared" si="5"/>
        <v>4.4841683671799997</v>
      </c>
      <c r="F11" s="3">
        <f t="shared" si="5"/>
        <v>15.849493912110001</v>
      </c>
      <c r="G11" s="3">
        <f t="shared" si="5"/>
        <v>7.2408757764500002</v>
      </c>
      <c r="H11" s="3">
        <f t="shared" si="5"/>
        <v>3.1759967867499999</v>
      </c>
      <c r="I11" s="3">
        <f t="shared" si="5"/>
        <v>5.1470288862300002</v>
      </c>
      <c r="J11" s="3">
        <f t="shared" si="5"/>
        <v>7.1114381679000003</v>
      </c>
      <c r="K11" s="3">
        <f t="shared" si="5"/>
        <v>4.3695604602600007</v>
      </c>
      <c r="L11" s="3">
        <f t="shared" si="5"/>
        <v>14.623787346309999</v>
      </c>
      <c r="M11" s="3">
        <f t="shared" si="5"/>
        <v>5.1699796471799999</v>
      </c>
      <c r="N11" s="3">
        <f t="shared" si="5"/>
        <v>86.271248458139993</v>
      </c>
    </row>
    <row r="12" spans="1:14" hidden="1" outlineLevel="4" x14ac:dyDescent="0.25">
      <c r="A12" s="5" t="s">
        <v>19</v>
      </c>
      <c r="B12" s="3"/>
      <c r="C12" s="3"/>
      <c r="D12" s="3"/>
      <c r="E12" s="3"/>
      <c r="F12" s="3">
        <v>0.25732900493999999</v>
      </c>
      <c r="G12" s="3"/>
      <c r="H12" s="3"/>
      <c r="I12" s="3"/>
      <c r="J12" s="3"/>
      <c r="K12" s="3"/>
      <c r="L12" s="3">
        <v>9.1554329709999993E-2</v>
      </c>
      <c r="M12" s="3"/>
      <c r="N12" s="3">
        <v>0.34888333464999999</v>
      </c>
    </row>
    <row r="13" spans="1:14" hidden="1" outlineLevel="4" x14ac:dyDescent="0.25">
      <c r="A13" s="5" t="s">
        <v>16</v>
      </c>
      <c r="B13" s="3">
        <v>3.8077159419900002</v>
      </c>
      <c r="C13" s="3">
        <v>5.8458399274600001</v>
      </c>
      <c r="D13" s="3">
        <v>8.4175803568800003</v>
      </c>
      <c r="E13" s="3">
        <v>3.9669098977799999</v>
      </c>
      <c r="F13" s="3">
        <v>15.59216490717</v>
      </c>
      <c r="G13" s="3">
        <v>6.0222431968999999</v>
      </c>
      <c r="H13" s="3">
        <v>2.8961501622600001</v>
      </c>
      <c r="I13" s="3">
        <v>4.9654960442</v>
      </c>
      <c r="J13" s="3">
        <v>7.1114381679000003</v>
      </c>
      <c r="K13" s="3">
        <v>4.0327689915600002</v>
      </c>
      <c r="L13" s="3">
        <v>14.532233016599999</v>
      </c>
      <c r="M13" s="3">
        <v>4.8350859175199998</v>
      </c>
      <c r="N13" s="3">
        <v>82.025626528220002</v>
      </c>
    </row>
    <row r="14" spans="1:14" hidden="1" outlineLevel="4" x14ac:dyDescent="0.25">
      <c r="A14" s="5" t="s">
        <v>20</v>
      </c>
      <c r="B14" s="3">
        <v>0.41229727134999999</v>
      </c>
      <c r="C14" s="3">
        <v>0.54754210662000002</v>
      </c>
      <c r="D14" s="3">
        <v>6.794350347E-2</v>
      </c>
      <c r="E14" s="3">
        <v>0.51725846939999998</v>
      </c>
      <c r="F14" s="3"/>
      <c r="G14" s="3">
        <v>1.2186325795499999</v>
      </c>
      <c r="H14" s="3">
        <v>0.27984662448999997</v>
      </c>
      <c r="I14" s="3">
        <v>0.18153284203</v>
      </c>
      <c r="J14" s="3"/>
      <c r="K14" s="3">
        <v>0.33679146869999999</v>
      </c>
      <c r="L14" s="3"/>
      <c r="M14" s="3">
        <v>0.33489372965999997</v>
      </c>
      <c r="N14" s="3">
        <v>3.89673859527</v>
      </c>
    </row>
    <row r="15" spans="1:14" s="11" customFormat="1" outlineLevel="2" x14ac:dyDescent="0.25">
      <c r="A15" s="14" t="s">
        <v>21</v>
      </c>
      <c r="B15" s="15">
        <f t="shared" ref="B15:N15" si="6">B16+B18</f>
        <v>22.509438760050003</v>
      </c>
      <c r="C15" s="15">
        <f t="shared" si="6"/>
        <v>26.04709532635</v>
      </c>
      <c r="D15" s="15">
        <f t="shared" si="6"/>
        <v>37.644491299469998</v>
      </c>
      <c r="E15" s="15">
        <f t="shared" si="6"/>
        <v>33.665049740180002</v>
      </c>
      <c r="F15" s="15">
        <f t="shared" si="6"/>
        <v>26.24592996869</v>
      </c>
      <c r="G15" s="15">
        <f t="shared" si="6"/>
        <v>52.432816332739996</v>
      </c>
      <c r="H15" s="15">
        <f t="shared" si="6"/>
        <v>31.036157215780001</v>
      </c>
      <c r="I15" s="15">
        <f t="shared" si="6"/>
        <v>13.153031</v>
      </c>
      <c r="J15" s="15">
        <f t="shared" si="6"/>
        <v>13.234213130620001</v>
      </c>
      <c r="K15" s="15">
        <f t="shared" si="6"/>
        <v>29.469914738490001</v>
      </c>
      <c r="L15" s="15">
        <f t="shared" si="6"/>
        <v>19.397032833120001</v>
      </c>
      <c r="M15" s="15">
        <f t="shared" si="6"/>
        <v>27.592933753670003</v>
      </c>
      <c r="N15" s="15">
        <f t="shared" si="6"/>
        <v>332.42810409915995</v>
      </c>
    </row>
    <row r="16" spans="1:14" outlineLevel="3" collapsed="1" x14ac:dyDescent="0.25">
      <c r="A16" s="4" t="s">
        <v>17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25">
      <c r="A17" s="5" t="s">
        <v>16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25">
      <c r="A18" s="4" t="s">
        <v>18</v>
      </c>
      <c r="B18" s="3">
        <f t="shared" ref="B18:N18" si="8">SUM(B19:B21)</f>
        <v>22.509438760050003</v>
      </c>
      <c r="C18" s="3">
        <f t="shared" si="8"/>
        <v>26.04709532635</v>
      </c>
      <c r="D18" s="3">
        <f t="shared" si="8"/>
        <v>37.611428168849997</v>
      </c>
      <c r="E18" s="3">
        <f t="shared" si="8"/>
        <v>33.665049740180002</v>
      </c>
      <c r="F18" s="3">
        <f t="shared" si="8"/>
        <v>26.24592996869</v>
      </c>
      <c r="G18" s="3">
        <f t="shared" si="8"/>
        <v>52.399753202119996</v>
      </c>
      <c r="H18" s="3">
        <f t="shared" si="8"/>
        <v>31.036157215780001</v>
      </c>
      <c r="I18" s="3">
        <f t="shared" si="8"/>
        <v>13.153031</v>
      </c>
      <c r="J18" s="3">
        <f t="shared" si="8"/>
        <v>13.20115</v>
      </c>
      <c r="K18" s="3">
        <f t="shared" si="8"/>
        <v>29.469914738490001</v>
      </c>
      <c r="L18" s="3">
        <f t="shared" si="8"/>
        <v>19.397032833120001</v>
      </c>
      <c r="M18" s="3">
        <f t="shared" si="8"/>
        <v>27.559870623050003</v>
      </c>
      <c r="N18" s="3">
        <f t="shared" si="8"/>
        <v>332.29585157667998</v>
      </c>
    </row>
    <row r="19" spans="1:14" hidden="1" outlineLevel="4" x14ac:dyDescent="0.25">
      <c r="A19" s="5" t="s">
        <v>19</v>
      </c>
      <c r="B19" s="3"/>
      <c r="C19" s="3"/>
      <c r="D19" s="3"/>
      <c r="E19" s="3"/>
      <c r="F19" s="3">
        <v>14.934655426260001</v>
      </c>
      <c r="G19" s="3"/>
      <c r="H19" s="3"/>
      <c r="I19" s="3"/>
      <c r="J19" s="3"/>
      <c r="K19" s="3"/>
      <c r="L19" s="3">
        <v>7.4738228331199998</v>
      </c>
      <c r="M19" s="3"/>
      <c r="N19" s="3">
        <v>22.408478259380001</v>
      </c>
    </row>
    <row r="20" spans="1:14" hidden="1" outlineLevel="4" x14ac:dyDescent="0.25">
      <c r="A20" s="5" t="s">
        <v>16</v>
      </c>
      <c r="B20" s="3">
        <v>17.344925842910001</v>
      </c>
      <c r="C20" s="3">
        <v>12.35997011674</v>
      </c>
      <c r="D20" s="3">
        <v>28.216488181020001</v>
      </c>
      <c r="E20" s="3">
        <v>23.01802904997</v>
      </c>
      <c r="F20" s="3">
        <v>11.311274542430001</v>
      </c>
      <c r="G20" s="3">
        <v>28.94021</v>
      </c>
      <c r="H20" s="3">
        <v>20.859916325139999</v>
      </c>
      <c r="I20" s="3">
        <v>13.153031</v>
      </c>
      <c r="J20" s="3">
        <v>13.20115</v>
      </c>
      <c r="K20" s="3">
        <v>10.224687956189999</v>
      </c>
      <c r="L20" s="3">
        <v>11.923209999999999</v>
      </c>
      <c r="M20" s="3">
        <v>10.89849103838</v>
      </c>
      <c r="N20" s="3">
        <v>201.45138405278001</v>
      </c>
    </row>
    <row r="21" spans="1:14" hidden="1" outlineLevel="4" x14ac:dyDescent="0.25">
      <c r="A21" s="5" t="s">
        <v>20</v>
      </c>
      <c r="B21" s="3">
        <v>5.1645129171399997</v>
      </c>
      <c r="C21" s="3">
        <v>13.68712520961</v>
      </c>
      <c r="D21" s="3">
        <v>9.39493998783</v>
      </c>
      <c r="E21" s="3">
        <v>10.647020690210001</v>
      </c>
      <c r="F21" s="3"/>
      <c r="G21" s="3">
        <v>23.459543202119999</v>
      </c>
      <c r="H21" s="3">
        <v>10.176240890640001</v>
      </c>
      <c r="I21" s="3"/>
      <c r="J21" s="3"/>
      <c r="K21" s="3">
        <v>19.245226782300001</v>
      </c>
      <c r="L21" s="3"/>
      <c r="M21" s="3">
        <v>16.661379584670001</v>
      </c>
      <c r="N21" s="3">
        <v>108.43598926452</v>
      </c>
    </row>
    <row r="22" spans="1:14" s="11" customFormat="1" outlineLevel="1" x14ac:dyDescent="0.25">
      <c r="A22" s="12" t="s">
        <v>22</v>
      </c>
      <c r="B22" s="13">
        <f t="shared" ref="B22:N22" si="9">B23+B40</f>
        <v>3.5362419012999999</v>
      </c>
      <c r="C22" s="13">
        <f t="shared" si="9"/>
        <v>5.4477674940600007</v>
      </c>
      <c r="D22" s="13">
        <f t="shared" si="9"/>
        <v>24.540154936450001</v>
      </c>
      <c r="E22" s="13">
        <f t="shared" si="9"/>
        <v>2.7716749796200002</v>
      </c>
      <c r="F22" s="13">
        <f t="shared" si="9"/>
        <v>5.8531064906499992</v>
      </c>
      <c r="G22" s="13">
        <f t="shared" si="9"/>
        <v>17.1065388068</v>
      </c>
      <c r="H22" s="13">
        <f t="shared" si="9"/>
        <v>1.5189719586300001</v>
      </c>
      <c r="I22" s="13">
        <f t="shared" si="9"/>
        <v>6.6265150583799999</v>
      </c>
      <c r="J22" s="13">
        <f t="shared" si="9"/>
        <v>81.404239519059999</v>
      </c>
      <c r="K22" s="13">
        <f t="shared" si="9"/>
        <v>7.3435336939999996</v>
      </c>
      <c r="L22" s="13">
        <f t="shared" si="9"/>
        <v>6.8244816213299995</v>
      </c>
      <c r="M22" s="13">
        <f t="shared" si="9"/>
        <v>3.3566690192399999</v>
      </c>
      <c r="N22" s="13">
        <f t="shared" si="9"/>
        <v>166.32989547951999</v>
      </c>
    </row>
    <row r="23" spans="1:14" s="11" customFormat="1" outlineLevel="2" x14ac:dyDescent="0.25">
      <c r="A23" s="14" t="s">
        <v>14</v>
      </c>
      <c r="B23" s="15">
        <f t="shared" ref="B23:N23" si="10">B24+B29+B32+B36</f>
        <v>2.3658855358299999</v>
      </c>
      <c r="C23" s="15">
        <f t="shared" si="10"/>
        <v>2.74628984862</v>
      </c>
      <c r="D23" s="15">
        <f t="shared" si="10"/>
        <v>16.950143158580001</v>
      </c>
      <c r="E23" s="15">
        <f t="shared" si="10"/>
        <v>1.3117178279399999</v>
      </c>
      <c r="F23" s="15">
        <f t="shared" si="10"/>
        <v>3.2654316496199995</v>
      </c>
      <c r="G23" s="15">
        <f t="shared" si="10"/>
        <v>3.3730246308700003</v>
      </c>
      <c r="H23" s="15">
        <f t="shared" si="10"/>
        <v>0.29347827274999999</v>
      </c>
      <c r="I23" s="15">
        <f t="shared" si="10"/>
        <v>3.00590869528</v>
      </c>
      <c r="J23" s="15">
        <f t="shared" si="10"/>
        <v>16.330594343649995</v>
      </c>
      <c r="K23" s="15">
        <f t="shared" si="10"/>
        <v>1.20003033151</v>
      </c>
      <c r="L23" s="15">
        <f t="shared" si="10"/>
        <v>3.35204419584</v>
      </c>
      <c r="M23" s="15">
        <f t="shared" si="10"/>
        <v>1.0177115322700001</v>
      </c>
      <c r="N23" s="15">
        <f t="shared" si="10"/>
        <v>55.212260022760006</v>
      </c>
    </row>
    <row r="24" spans="1:14" outlineLevel="3" collapsed="1" x14ac:dyDescent="0.25">
      <c r="A24" s="4" t="s">
        <v>15</v>
      </c>
      <c r="B24" s="3">
        <f t="shared" ref="B24:N24" si="11">SUM(B25:B28)</f>
        <v>0.20085579883000002</v>
      </c>
      <c r="C24" s="3">
        <f t="shared" si="11"/>
        <v>2.4590923720000001E-2</v>
      </c>
      <c r="D24" s="3">
        <f t="shared" si="11"/>
        <v>3.3506799970000001E-2</v>
      </c>
      <c r="E24" s="3">
        <f t="shared" si="11"/>
        <v>3.2971758679999998E-2</v>
      </c>
      <c r="F24" s="3">
        <f t="shared" si="11"/>
        <v>2.8734399970000001E-2</v>
      </c>
      <c r="G24" s="3">
        <f t="shared" si="11"/>
        <v>3.3506799970000001E-2</v>
      </c>
      <c r="H24" s="3">
        <f t="shared" si="11"/>
        <v>1.7994808689999999E-2</v>
      </c>
      <c r="I24" s="3">
        <f t="shared" si="11"/>
        <v>1.8040149980000003E-2</v>
      </c>
      <c r="J24" s="3">
        <f t="shared" si="11"/>
        <v>6.2606799939999999E-2</v>
      </c>
      <c r="K24" s="3">
        <f t="shared" si="11"/>
        <v>1.7994808689999999E-2</v>
      </c>
      <c r="L24" s="3">
        <f t="shared" si="11"/>
        <v>3.301209997E-2</v>
      </c>
      <c r="M24" s="3">
        <f t="shared" si="11"/>
        <v>8.0149857929999999E-2</v>
      </c>
      <c r="N24" s="3">
        <f t="shared" si="11"/>
        <v>0.58396500634000004</v>
      </c>
    </row>
    <row r="25" spans="1:14" hidden="1" outlineLevel="4" x14ac:dyDescent="0.25">
      <c r="A25" s="5" t="s">
        <v>19</v>
      </c>
      <c r="B25" s="3">
        <v>3.8935800000000002E-4</v>
      </c>
      <c r="C25" s="3">
        <v>4.8014999999999999E-4</v>
      </c>
      <c r="D25" s="3">
        <v>1.3967999999999999E-3</v>
      </c>
      <c r="E25" s="3">
        <v>2.1824999999999999E-4</v>
      </c>
      <c r="F25" s="3">
        <v>4.8014999999999999E-4</v>
      </c>
      <c r="G25" s="3">
        <v>1.3967999999999999E-3</v>
      </c>
      <c r="H25" s="3">
        <v>2.1824999999999999E-4</v>
      </c>
      <c r="I25" s="3">
        <v>4.8014999999999999E-4</v>
      </c>
      <c r="J25" s="3">
        <v>1.3967999999999999E-3</v>
      </c>
      <c r="K25" s="3">
        <v>2.1824999999999999E-4</v>
      </c>
      <c r="L25" s="3">
        <v>4.8014999999999999E-4</v>
      </c>
      <c r="M25" s="3">
        <v>1.567908E-3</v>
      </c>
      <c r="N25" s="3">
        <v>8.7230160000000001E-3</v>
      </c>
    </row>
    <row r="26" spans="1:14" hidden="1" outlineLevel="4" x14ac:dyDescent="0.25">
      <c r="A26" s="5" t="s">
        <v>23</v>
      </c>
      <c r="B26" s="3">
        <v>5.8665599999999996E-4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5.8665599999999996E-4</v>
      </c>
    </row>
    <row r="27" spans="1:14" hidden="1" outlineLevel="4" x14ac:dyDescent="0.25">
      <c r="A27" s="5" t="s">
        <v>16</v>
      </c>
      <c r="B27" s="3">
        <v>4.0000000000000002E-4</v>
      </c>
      <c r="C27" s="3">
        <v>1E-4</v>
      </c>
      <c r="D27" s="3">
        <v>1E-4</v>
      </c>
      <c r="E27" s="3">
        <v>1.05E-4</v>
      </c>
      <c r="F27" s="3">
        <v>1E-4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2.5000000000000001E-3</v>
      </c>
      <c r="N27" s="3">
        <v>3.9050000000000001E-3</v>
      </c>
    </row>
    <row r="28" spans="1:14" hidden="1" outlineLevel="4" x14ac:dyDescent="0.25">
      <c r="A28" s="5" t="s">
        <v>20</v>
      </c>
      <c r="B28" s="3">
        <v>0.19947978483000001</v>
      </c>
      <c r="C28" s="3">
        <v>2.401077372E-2</v>
      </c>
      <c r="D28" s="3">
        <v>3.2009999970000001E-2</v>
      </c>
      <c r="E28" s="3">
        <v>3.264850868E-2</v>
      </c>
      <c r="F28" s="3">
        <v>2.815424997E-2</v>
      </c>
      <c r="G28" s="3">
        <v>3.2009999970000001E-2</v>
      </c>
      <c r="H28" s="3">
        <v>1.767655869E-2</v>
      </c>
      <c r="I28" s="3">
        <v>1.7459999980000002E-2</v>
      </c>
      <c r="J28" s="3">
        <v>6.110999994E-2</v>
      </c>
      <c r="K28" s="3">
        <v>1.767655869E-2</v>
      </c>
      <c r="L28" s="3">
        <v>3.2431949969999999E-2</v>
      </c>
      <c r="M28" s="3">
        <v>7.6081949930000004E-2</v>
      </c>
      <c r="N28" s="3">
        <v>0.57075033434</v>
      </c>
    </row>
    <row r="29" spans="1:14" outlineLevel="3" collapsed="1" x14ac:dyDescent="0.25">
      <c r="A29" s="4" t="s">
        <v>24</v>
      </c>
      <c r="B29" s="3">
        <f t="shared" ref="B29:N29" si="12">SUM(B30:B31)</f>
        <v>2.0393085979699999</v>
      </c>
      <c r="C29" s="3">
        <f t="shared" si="12"/>
        <v>1.33863221131</v>
      </c>
      <c r="D29" s="3">
        <f t="shared" si="12"/>
        <v>16.73620989434</v>
      </c>
      <c r="E29" s="3">
        <f t="shared" si="12"/>
        <v>0.12680324988</v>
      </c>
      <c r="F29" s="3">
        <f t="shared" si="12"/>
        <v>2.3003723059799999</v>
      </c>
      <c r="G29" s="3">
        <f t="shared" si="12"/>
        <v>2.8945787114700003</v>
      </c>
      <c r="H29" s="3">
        <f t="shared" si="12"/>
        <v>0.12821217515</v>
      </c>
      <c r="I29" s="3">
        <f t="shared" si="12"/>
        <v>1.31825247261</v>
      </c>
      <c r="J29" s="3">
        <f t="shared" si="12"/>
        <v>16.079120145689998</v>
      </c>
      <c r="K29" s="3">
        <f t="shared" si="12"/>
        <v>0.13244333098</v>
      </c>
      <c r="L29" s="3">
        <f t="shared" si="12"/>
        <v>2.2983156031999998</v>
      </c>
      <c r="M29" s="3">
        <f t="shared" si="12"/>
        <v>0.38698221779999997</v>
      </c>
      <c r="N29" s="3">
        <f t="shared" si="12"/>
        <v>45.779230916380001</v>
      </c>
    </row>
    <row r="30" spans="1:14" hidden="1" outlineLevel="4" x14ac:dyDescent="0.25">
      <c r="A30" s="5" t="s">
        <v>19</v>
      </c>
      <c r="B30" s="3">
        <v>2.0393085979699999</v>
      </c>
      <c r="C30" s="3">
        <v>0.35716196221000002</v>
      </c>
      <c r="D30" s="3">
        <v>0.16351765207999999</v>
      </c>
      <c r="E30" s="3">
        <v>0.12680324988</v>
      </c>
      <c r="F30" s="3">
        <v>3.0572308069999998E-2</v>
      </c>
      <c r="G30" s="3">
        <v>2.7472945801300002</v>
      </c>
      <c r="H30" s="3">
        <v>0.12821217515</v>
      </c>
      <c r="I30" s="3">
        <v>0.33678222350999998</v>
      </c>
      <c r="J30" s="3">
        <v>0.16417534832</v>
      </c>
      <c r="K30" s="3">
        <v>0.13244333098</v>
      </c>
      <c r="L30" s="3">
        <v>2.8515605289999999E-2</v>
      </c>
      <c r="M30" s="3">
        <v>0.38698221779999997</v>
      </c>
      <c r="N30" s="3">
        <v>6.6417692513900004</v>
      </c>
    </row>
    <row r="31" spans="1:14" hidden="1" outlineLevel="4" x14ac:dyDescent="0.25">
      <c r="A31" s="5" t="s">
        <v>20</v>
      </c>
      <c r="B31" s="3"/>
      <c r="C31" s="3">
        <v>0.98147024910000003</v>
      </c>
      <c r="D31" s="3">
        <v>16.57269224226</v>
      </c>
      <c r="E31" s="3"/>
      <c r="F31" s="3">
        <v>2.2697999979099999</v>
      </c>
      <c r="G31" s="3">
        <v>0.14728413134000001</v>
      </c>
      <c r="H31" s="3"/>
      <c r="I31" s="3">
        <v>0.98147024910000003</v>
      </c>
      <c r="J31" s="3">
        <v>15.91494479737</v>
      </c>
      <c r="K31" s="3"/>
      <c r="L31" s="3">
        <v>2.2697999979099999</v>
      </c>
      <c r="M31" s="3"/>
      <c r="N31" s="3">
        <v>39.137461664989999</v>
      </c>
    </row>
    <row r="32" spans="1:14" outlineLevel="3" collapsed="1" x14ac:dyDescent="0.25">
      <c r="A32" s="4" t="s">
        <v>25</v>
      </c>
      <c r="B32" s="3">
        <f t="shared" ref="B32:N32" si="13">SUM(B33:B35)</f>
        <v>0</v>
      </c>
      <c r="C32" s="3">
        <f t="shared" si="13"/>
        <v>0</v>
      </c>
      <c r="D32" s="3">
        <f t="shared" si="13"/>
        <v>3.1867493929999997E-2</v>
      </c>
      <c r="E32" s="3">
        <f t="shared" si="13"/>
        <v>0</v>
      </c>
      <c r="F32" s="3">
        <f t="shared" si="13"/>
        <v>0</v>
      </c>
      <c r="G32" s="3">
        <f t="shared" si="13"/>
        <v>0.19017115013999999</v>
      </c>
      <c r="H32" s="3">
        <f t="shared" si="13"/>
        <v>0</v>
      </c>
      <c r="I32" s="3">
        <f t="shared" si="13"/>
        <v>0</v>
      </c>
      <c r="J32" s="3">
        <f t="shared" si="13"/>
        <v>3.112356896E-2</v>
      </c>
      <c r="K32" s="3">
        <f t="shared" si="13"/>
        <v>0</v>
      </c>
      <c r="L32" s="3">
        <f t="shared" si="13"/>
        <v>0</v>
      </c>
      <c r="M32" s="3">
        <f t="shared" si="13"/>
        <v>0.19383810502000001</v>
      </c>
      <c r="N32" s="3">
        <f t="shared" si="13"/>
        <v>0.44700031804999996</v>
      </c>
    </row>
    <row r="33" spans="1:14" hidden="1" outlineLevel="4" x14ac:dyDescent="0.25">
      <c r="A33" s="5" t="s">
        <v>19</v>
      </c>
      <c r="B33" s="3"/>
      <c r="C33" s="3"/>
      <c r="D33" s="3">
        <v>3.80629291E-3</v>
      </c>
      <c r="E33" s="3"/>
      <c r="F33" s="3"/>
      <c r="G33" s="3">
        <v>0.17261201926</v>
      </c>
      <c r="H33" s="3"/>
      <c r="I33" s="3"/>
      <c r="J33" s="3">
        <v>3.5809307699999999E-3</v>
      </c>
      <c r="K33" s="3"/>
      <c r="L33" s="3"/>
      <c r="M33" s="3">
        <v>0.17462368608000001</v>
      </c>
      <c r="N33" s="3">
        <v>0.35462292901999998</v>
      </c>
    </row>
    <row r="34" spans="1:14" hidden="1" outlineLevel="4" x14ac:dyDescent="0.25">
      <c r="A34" s="5" t="s">
        <v>23</v>
      </c>
      <c r="B34" s="3"/>
      <c r="C34" s="3"/>
      <c r="D34" s="3">
        <v>2.8061201019999999E-2</v>
      </c>
      <c r="E34" s="3"/>
      <c r="F34" s="3"/>
      <c r="G34" s="3">
        <v>1.7559130879999999E-2</v>
      </c>
      <c r="H34" s="3"/>
      <c r="I34" s="3"/>
      <c r="J34" s="3">
        <v>2.754263819E-2</v>
      </c>
      <c r="K34" s="3"/>
      <c r="L34" s="3"/>
      <c r="M34" s="3">
        <v>1.721362458E-2</v>
      </c>
      <c r="N34" s="3">
        <v>9.0376594670000004E-2</v>
      </c>
    </row>
    <row r="35" spans="1:14" hidden="1" outlineLevel="4" x14ac:dyDescent="0.25">
      <c r="A35" s="5" t="s">
        <v>20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v>2.00079436E-3</v>
      </c>
      <c r="N35" s="3">
        <v>2.00079436E-3</v>
      </c>
    </row>
    <row r="36" spans="1:14" outlineLevel="3" collapsed="1" x14ac:dyDescent="0.25">
      <c r="A36" s="4" t="s">
        <v>26</v>
      </c>
      <c r="B36" s="3">
        <f t="shared" ref="B36:N36" si="14">SUM(B37:B39)</f>
        <v>0.12572113903000001</v>
      </c>
      <c r="C36" s="3">
        <f t="shared" si="14"/>
        <v>1.3830667135899999</v>
      </c>
      <c r="D36" s="3">
        <f t="shared" si="14"/>
        <v>0.14855897034000001</v>
      </c>
      <c r="E36" s="3">
        <f t="shared" si="14"/>
        <v>1.1519428193799999</v>
      </c>
      <c r="F36" s="3">
        <f t="shared" si="14"/>
        <v>0.93632494366999997</v>
      </c>
      <c r="G36" s="3">
        <f t="shared" si="14"/>
        <v>0.25476796929000001</v>
      </c>
      <c r="H36" s="3">
        <f t="shared" si="14"/>
        <v>0.14727128890999999</v>
      </c>
      <c r="I36" s="3">
        <f t="shared" si="14"/>
        <v>1.66961607269</v>
      </c>
      <c r="J36" s="3">
        <f t="shared" si="14"/>
        <v>0.15774382906000001</v>
      </c>
      <c r="K36" s="3">
        <f t="shared" si="14"/>
        <v>1.04959219184</v>
      </c>
      <c r="L36" s="3">
        <f t="shared" si="14"/>
        <v>1.0207164926700001</v>
      </c>
      <c r="M36" s="3">
        <f t="shared" si="14"/>
        <v>0.35674135152000003</v>
      </c>
      <c r="N36" s="3">
        <f t="shared" si="14"/>
        <v>8.4020637819899999</v>
      </c>
    </row>
    <row r="37" spans="1:14" hidden="1" outlineLevel="4" x14ac:dyDescent="0.25">
      <c r="A37" s="5" t="s">
        <v>19</v>
      </c>
      <c r="B37" s="3"/>
      <c r="C37" s="3">
        <v>1.8603772800000001E-2</v>
      </c>
      <c r="D37" s="3">
        <v>2.020440993E-2</v>
      </c>
      <c r="E37" s="3">
        <v>0.84995364290999997</v>
      </c>
      <c r="F37" s="3">
        <v>9.0014465599999996E-2</v>
      </c>
      <c r="G37" s="3">
        <v>5.2936953350000003E-2</v>
      </c>
      <c r="H37" s="3"/>
      <c r="I37" s="3">
        <v>7.7270216429999997E-2</v>
      </c>
      <c r="J37" s="3">
        <v>2.8729672920000001E-2</v>
      </c>
      <c r="K37" s="3">
        <v>0.43196318866</v>
      </c>
      <c r="L37" s="3">
        <v>0.20843910185</v>
      </c>
      <c r="M37" s="3">
        <v>1.0680466019999999E-2</v>
      </c>
      <c r="N37" s="3">
        <v>1.7887958904700001</v>
      </c>
    </row>
    <row r="38" spans="1:14" hidden="1" outlineLevel="4" x14ac:dyDescent="0.25">
      <c r="A38" s="5" t="s">
        <v>20</v>
      </c>
      <c r="B38" s="3">
        <v>0.12572113903000001</v>
      </c>
      <c r="C38" s="3">
        <v>0.50458046104999998</v>
      </c>
      <c r="D38" s="3">
        <v>0.12835456041000001</v>
      </c>
      <c r="E38" s="3">
        <v>0.30198917647000001</v>
      </c>
      <c r="F38" s="3">
        <v>3.9232904839999999E-2</v>
      </c>
      <c r="G38" s="3">
        <v>0.20183101594</v>
      </c>
      <c r="H38" s="3">
        <v>0.14727128890999999</v>
      </c>
      <c r="I38" s="3">
        <v>0.78662476003000004</v>
      </c>
      <c r="J38" s="3">
        <v>0.12901415614</v>
      </c>
      <c r="K38" s="3">
        <v>0.61762900318000002</v>
      </c>
      <c r="L38" s="3">
        <v>3.7414025650000002E-2</v>
      </c>
      <c r="M38" s="3">
        <v>0.34606088550000003</v>
      </c>
      <c r="N38" s="3">
        <v>3.3657233771500001</v>
      </c>
    </row>
    <row r="39" spans="1:14" hidden="1" outlineLevel="4" x14ac:dyDescent="0.25">
      <c r="A39" s="5" t="s">
        <v>27</v>
      </c>
      <c r="B39" s="3"/>
      <c r="C39" s="3">
        <v>0.85988247973999998</v>
      </c>
      <c r="D39" s="3"/>
      <c r="E39" s="3"/>
      <c r="F39" s="3">
        <v>0.80707757322999996</v>
      </c>
      <c r="G39" s="3"/>
      <c r="H39" s="3"/>
      <c r="I39" s="3">
        <v>0.80572109622999999</v>
      </c>
      <c r="J39" s="3"/>
      <c r="K39" s="3"/>
      <c r="L39" s="3">
        <v>0.77486336516999998</v>
      </c>
      <c r="M39" s="3"/>
      <c r="N39" s="3">
        <v>3.2475445143699999</v>
      </c>
    </row>
    <row r="40" spans="1:14" s="11" customFormat="1" outlineLevel="2" x14ac:dyDescent="0.25">
      <c r="A40" s="14" t="s">
        <v>21</v>
      </c>
      <c r="B40" s="15">
        <f t="shared" ref="B40:N40" si="15">B41+B44+B48</f>
        <v>1.17035636547</v>
      </c>
      <c r="C40" s="15">
        <f t="shared" si="15"/>
        <v>2.7014776454400002</v>
      </c>
      <c r="D40" s="15">
        <f t="shared" si="15"/>
        <v>7.59001177787</v>
      </c>
      <c r="E40" s="15">
        <f t="shared" si="15"/>
        <v>1.4599571516800001</v>
      </c>
      <c r="F40" s="15">
        <f t="shared" si="15"/>
        <v>2.5876748410300001</v>
      </c>
      <c r="G40" s="15">
        <f t="shared" si="15"/>
        <v>13.733514175930001</v>
      </c>
      <c r="H40" s="15">
        <f t="shared" si="15"/>
        <v>1.2254936858800001</v>
      </c>
      <c r="I40" s="15">
        <f t="shared" si="15"/>
        <v>3.6206063630999998</v>
      </c>
      <c r="J40" s="15">
        <f t="shared" si="15"/>
        <v>65.073645175410007</v>
      </c>
      <c r="K40" s="15">
        <f t="shared" si="15"/>
        <v>6.1435033624899997</v>
      </c>
      <c r="L40" s="15">
        <f t="shared" si="15"/>
        <v>3.4724374254899999</v>
      </c>
      <c r="M40" s="15">
        <f t="shared" si="15"/>
        <v>2.3389574869700001</v>
      </c>
      <c r="N40" s="15">
        <f t="shared" si="15"/>
        <v>111.11763545675998</v>
      </c>
    </row>
    <row r="41" spans="1:14" outlineLevel="3" collapsed="1" x14ac:dyDescent="0.25">
      <c r="A41" s="4" t="s">
        <v>24</v>
      </c>
      <c r="B41" s="3">
        <f t="shared" ref="B41:N41" si="16">SUM(B42:B43)</f>
        <v>0</v>
      </c>
      <c r="C41" s="3">
        <f t="shared" si="16"/>
        <v>1.2924910272700001</v>
      </c>
      <c r="D41" s="3">
        <f t="shared" si="16"/>
        <v>0.23516926392000001</v>
      </c>
      <c r="E41" s="3">
        <f t="shared" si="16"/>
        <v>0</v>
      </c>
      <c r="F41" s="3">
        <f t="shared" si="16"/>
        <v>0.25928209066000002</v>
      </c>
      <c r="G41" s="3">
        <f t="shared" si="16"/>
        <v>12.30274236326</v>
      </c>
      <c r="H41" s="3">
        <f t="shared" si="16"/>
        <v>0</v>
      </c>
      <c r="I41" s="3">
        <f t="shared" si="16"/>
        <v>1.34614002526</v>
      </c>
      <c r="J41" s="3">
        <f t="shared" si="16"/>
        <v>57.709228887470005</v>
      </c>
      <c r="K41" s="3">
        <f t="shared" si="16"/>
        <v>3.4919999967900002</v>
      </c>
      <c r="L41" s="3">
        <f t="shared" si="16"/>
        <v>0.29799115297000001</v>
      </c>
      <c r="M41" s="3">
        <f t="shared" si="16"/>
        <v>0.26116529552000001</v>
      </c>
      <c r="N41" s="3">
        <f t="shared" si="16"/>
        <v>77.196210103119995</v>
      </c>
    </row>
    <row r="42" spans="1:14" hidden="1" outlineLevel="4" x14ac:dyDescent="0.25">
      <c r="A42" s="5" t="s">
        <v>19</v>
      </c>
      <c r="B42" s="3"/>
      <c r="C42" s="3">
        <v>1.2924910272700001</v>
      </c>
      <c r="D42" s="3">
        <v>0.23516926392000001</v>
      </c>
      <c r="E42" s="3"/>
      <c r="F42" s="3">
        <v>0.25928209066000002</v>
      </c>
      <c r="G42" s="3">
        <v>0.27500233432999999</v>
      </c>
      <c r="H42" s="3"/>
      <c r="I42" s="3">
        <v>1.34614002526</v>
      </c>
      <c r="J42" s="3">
        <v>0.26158034031999999</v>
      </c>
      <c r="K42" s="3">
        <v>3.4919999967900002</v>
      </c>
      <c r="L42" s="3">
        <v>0.29799115297000001</v>
      </c>
      <c r="M42" s="3">
        <v>0.26116529552000001</v>
      </c>
      <c r="N42" s="3">
        <v>7.72082152704</v>
      </c>
    </row>
    <row r="43" spans="1:14" hidden="1" outlineLevel="4" x14ac:dyDescent="0.25">
      <c r="A43" s="5" t="s">
        <v>20</v>
      </c>
      <c r="B43" s="3"/>
      <c r="C43" s="3"/>
      <c r="D43" s="3"/>
      <c r="E43" s="3"/>
      <c r="F43" s="3"/>
      <c r="G43" s="3">
        <v>12.027740028929999</v>
      </c>
      <c r="H43" s="3"/>
      <c r="I43" s="3"/>
      <c r="J43" s="3">
        <v>57.447648547150003</v>
      </c>
      <c r="K43" s="3"/>
      <c r="L43" s="3"/>
      <c r="M43" s="3"/>
      <c r="N43" s="3">
        <v>69.475388576079993</v>
      </c>
    </row>
    <row r="44" spans="1:14" outlineLevel="3" collapsed="1" x14ac:dyDescent="0.25">
      <c r="A44" s="4" t="s">
        <v>25</v>
      </c>
      <c r="B44" s="3">
        <f t="shared" ref="B44:N44" si="17">SUM(B45:B47)</f>
        <v>0</v>
      </c>
      <c r="C44" s="3">
        <f t="shared" si="17"/>
        <v>0</v>
      </c>
      <c r="D44" s="3">
        <f t="shared" si="17"/>
        <v>0.16686585818999999</v>
      </c>
      <c r="E44" s="3">
        <f t="shared" si="17"/>
        <v>0</v>
      </c>
      <c r="F44" s="3">
        <f t="shared" si="17"/>
        <v>0</v>
      </c>
      <c r="G44" s="3">
        <f t="shared" si="17"/>
        <v>0.47145042118000002</v>
      </c>
      <c r="H44" s="3">
        <f t="shared" si="17"/>
        <v>0</v>
      </c>
      <c r="I44" s="3">
        <f t="shared" si="17"/>
        <v>0</v>
      </c>
      <c r="J44" s="3">
        <f t="shared" si="17"/>
        <v>0.16865346118000002</v>
      </c>
      <c r="K44" s="3">
        <f t="shared" si="17"/>
        <v>0</v>
      </c>
      <c r="L44" s="3">
        <f t="shared" si="17"/>
        <v>0</v>
      </c>
      <c r="M44" s="3">
        <f t="shared" si="17"/>
        <v>1.1184707999599999</v>
      </c>
      <c r="N44" s="3">
        <f t="shared" si="17"/>
        <v>1.9254405405100001</v>
      </c>
    </row>
    <row r="45" spans="1:14" hidden="1" outlineLevel="4" x14ac:dyDescent="0.25">
      <c r="A45" s="5" t="s">
        <v>19</v>
      </c>
      <c r="B45" s="3"/>
      <c r="C45" s="3"/>
      <c r="D45" s="3">
        <v>3.6779639429999997E-2</v>
      </c>
      <c r="E45" s="3"/>
      <c r="F45" s="3"/>
      <c r="G45" s="3">
        <v>0.37511955055000001</v>
      </c>
      <c r="H45" s="3"/>
      <c r="I45" s="3"/>
      <c r="J45" s="3">
        <v>3.8567242420000002E-2</v>
      </c>
      <c r="K45" s="3"/>
      <c r="L45" s="3"/>
      <c r="M45" s="3">
        <v>0.62454812164999995</v>
      </c>
      <c r="N45" s="3">
        <v>1.07501455405</v>
      </c>
    </row>
    <row r="46" spans="1:14" hidden="1" outlineLevel="4" x14ac:dyDescent="0.25">
      <c r="A46" s="5" t="s">
        <v>23</v>
      </c>
      <c r="B46" s="3"/>
      <c r="C46" s="3"/>
      <c r="D46" s="3">
        <v>0.13008621876000001</v>
      </c>
      <c r="E46" s="3"/>
      <c r="F46" s="3"/>
      <c r="G46" s="3">
        <v>9.6330870629999996E-2</v>
      </c>
      <c r="H46" s="3"/>
      <c r="I46" s="3"/>
      <c r="J46" s="3">
        <v>0.13008621876000001</v>
      </c>
      <c r="K46" s="3"/>
      <c r="L46" s="3"/>
      <c r="M46" s="3">
        <v>0.45245788085999999</v>
      </c>
      <c r="N46" s="3">
        <v>0.80896118901000003</v>
      </c>
    </row>
    <row r="47" spans="1:14" hidden="1" outlineLevel="4" x14ac:dyDescent="0.25">
      <c r="A47" s="5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>
        <v>4.146479745E-2</v>
      </c>
      <c r="N47" s="3">
        <v>4.146479745E-2</v>
      </c>
    </row>
    <row r="48" spans="1:14" outlineLevel="3" collapsed="1" x14ac:dyDescent="0.25">
      <c r="A48" s="4" t="s">
        <v>26</v>
      </c>
      <c r="B48" s="3">
        <f t="shared" ref="B48:N48" si="18">SUM(B49:B51)</f>
        <v>1.17035636547</v>
      </c>
      <c r="C48" s="3">
        <f t="shared" si="18"/>
        <v>1.4089866181700001</v>
      </c>
      <c r="D48" s="3">
        <f t="shared" si="18"/>
        <v>7.18797665576</v>
      </c>
      <c r="E48" s="3">
        <f t="shared" si="18"/>
        <v>1.4599571516800001</v>
      </c>
      <c r="F48" s="3">
        <f t="shared" si="18"/>
        <v>2.3283927503699999</v>
      </c>
      <c r="G48" s="3">
        <f t="shared" si="18"/>
        <v>0.95932139149000006</v>
      </c>
      <c r="H48" s="3">
        <f t="shared" si="18"/>
        <v>1.2254936858800001</v>
      </c>
      <c r="I48" s="3">
        <f t="shared" si="18"/>
        <v>2.2744663378399999</v>
      </c>
      <c r="J48" s="3">
        <f t="shared" si="18"/>
        <v>7.1957628267600002</v>
      </c>
      <c r="K48" s="3">
        <f t="shared" si="18"/>
        <v>2.6515033657</v>
      </c>
      <c r="L48" s="3">
        <f t="shared" si="18"/>
        <v>3.17444627252</v>
      </c>
      <c r="M48" s="3">
        <f t="shared" si="18"/>
        <v>0.95932139149000006</v>
      </c>
      <c r="N48" s="3">
        <f t="shared" si="18"/>
        <v>31.995984813130001</v>
      </c>
    </row>
    <row r="49" spans="1:14" hidden="1" outlineLevel="4" x14ac:dyDescent="0.25">
      <c r="A49" s="5" t="s">
        <v>19</v>
      </c>
      <c r="B49" s="3"/>
      <c r="C49" s="3">
        <v>0.63123195455000003</v>
      </c>
      <c r="D49" s="3">
        <v>3.3627585979999999E-2</v>
      </c>
      <c r="E49" s="3">
        <v>0.37493307004999998</v>
      </c>
      <c r="F49" s="3">
        <v>1.6955131809999999</v>
      </c>
      <c r="G49" s="3">
        <v>9.7162419190000002E-2</v>
      </c>
      <c r="H49" s="3"/>
      <c r="I49" s="3">
        <v>0.67924695450999995</v>
      </c>
      <c r="J49" s="3">
        <v>3.5955586089999998E-2</v>
      </c>
      <c r="K49" s="3">
        <v>0.37493307004999998</v>
      </c>
      <c r="L49" s="3">
        <v>2.5360874658900001</v>
      </c>
      <c r="M49" s="3">
        <v>9.7162419190000002E-2</v>
      </c>
      <c r="N49" s="3">
        <v>6.5558537064999998</v>
      </c>
    </row>
    <row r="50" spans="1:14" hidden="1" outlineLevel="4" x14ac:dyDescent="0.25">
      <c r="A50" s="5" t="s">
        <v>20</v>
      </c>
      <c r="B50" s="3">
        <v>1.17035636547</v>
      </c>
      <c r="C50" s="3">
        <v>0.77775466362000001</v>
      </c>
      <c r="D50" s="3">
        <v>0.18893668663999999</v>
      </c>
      <c r="E50" s="3">
        <v>1.0850240816300001</v>
      </c>
      <c r="F50" s="3">
        <v>0.63287956937000001</v>
      </c>
      <c r="G50" s="3">
        <v>0.86215897230000005</v>
      </c>
      <c r="H50" s="3">
        <v>1.2254936858800001</v>
      </c>
      <c r="I50" s="3">
        <v>1.5952193833299999</v>
      </c>
      <c r="J50" s="3">
        <v>0.19439485752999999</v>
      </c>
      <c r="K50" s="3">
        <v>2.27657029565</v>
      </c>
      <c r="L50" s="3">
        <v>0.63835880663</v>
      </c>
      <c r="M50" s="3">
        <v>0.86215897230000005</v>
      </c>
      <c r="N50" s="3">
        <v>11.509306340349999</v>
      </c>
    </row>
    <row r="51" spans="1:14" hidden="1" outlineLevel="4" x14ac:dyDescent="0.25">
      <c r="A51" s="5" t="s">
        <v>27</v>
      </c>
      <c r="B51" s="3"/>
      <c r="C51" s="3"/>
      <c r="D51" s="3">
        <v>6.9654123831400003</v>
      </c>
      <c r="E51" s="3"/>
      <c r="F51" s="3"/>
      <c r="G51" s="3"/>
      <c r="H51" s="3"/>
      <c r="I51" s="3"/>
      <c r="J51" s="3">
        <v>6.9654123831400003</v>
      </c>
      <c r="K51" s="3"/>
      <c r="L51" s="3"/>
      <c r="M51" s="3"/>
      <c r="N51" s="3">
        <v>13.930824766280001</v>
      </c>
    </row>
  </sheetData>
  <mergeCells count="2">
    <mergeCell ref="A1:N1"/>
    <mergeCell ref="M2:N2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H155"/>
  <sheetViews>
    <sheetView tabSelected="1" zoomScale="85" zoomScaleNormal="85" workbookViewId="0">
      <selection activeCell="J6" sqref="J6"/>
    </sheetView>
  </sheetViews>
  <sheetFormatPr defaultRowHeight="15" outlineLevelRow="4" x14ac:dyDescent="0.25"/>
  <cols>
    <col min="1" max="1" width="28.5703125" style="1" bestFit="1" customWidth="1"/>
    <col min="2" max="5" width="9.140625" style="2"/>
    <col min="6" max="6" width="8.28515625" style="2" bestFit="1" customWidth="1"/>
    <col min="7" max="10" width="9.140625" style="2"/>
    <col min="11" max="34" width="8.28515625" style="2" bestFit="1" customWidth="1"/>
    <col min="35" max="16384" width="9.140625" style="6"/>
  </cols>
  <sheetData>
    <row r="1" spans="1:34" ht="15.75" x14ac:dyDescent="0.25">
      <c r="A1" s="33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34" x14ac:dyDescent="0.25">
      <c r="A2" s="30"/>
      <c r="B2" s="30"/>
      <c r="C2" s="30"/>
      <c r="D2" s="30"/>
      <c r="E2" s="30"/>
      <c r="F2" s="30"/>
      <c r="G2" s="30"/>
      <c r="H2" s="30"/>
      <c r="I2" s="30"/>
      <c r="J2" s="32" t="s">
        <v>28</v>
      </c>
      <c r="K2" s="32"/>
    </row>
    <row r="3" spans="1:34" s="18" customFormat="1" x14ac:dyDescent="0.25">
      <c r="A3" s="17"/>
      <c r="B3" s="22" t="s">
        <v>29</v>
      </c>
      <c r="C3" s="22" t="s">
        <v>30</v>
      </c>
      <c r="D3" s="22" t="s">
        <v>31</v>
      </c>
      <c r="E3" s="22" t="s">
        <v>32</v>
      </c>
      <c r="F3" s="17">
        <v>2021</v>
      </c>
      <c r="G3" s="29" t="s">
        <v>29</v>
      </c>
      <c r="H3" s="29" t="s">
        <v>30</v>
      </c>
      <c r="I3" s="29" t="s">
        <v>31</v>
      </c>
      <c r="J3" s="29" t="s">
        <v>32</v>
      </c>
      <c r="K3" s="17">
        <v>2022</v>
      </c>
    </row>
    <row r="4" spans="1:34" s="21" customFormat="1" x14ac:dyDescent="0.25">
      <c r="A4" s="19" t="s">
        <v>12</v>
      </c>
      <c r="B4" s="20">
        <f t="shared" ref="B4:K4" si="0">B5+B22</f>
        <v>138.84626059971998</v>
      </c>
      <c r="C4" s="20">
        <f t="shared" si="0"/>
        <v>165.67397162762001</v>
      </c>
      <c r="D4" s="20">
        <f t="shared" si="0"/>
        <v>162.42907887799998</v>
      </c>
      <c r="E4" s="20">
        <f t="shared" si="0"/>
        <v>118.17164421729998</v>
      </c>
      <c r="F4" s="20">
        <f t="shared" si="0"/>
        <v>585.12503603456992</v>
      </c>
      <c r="G4" s="20">
        <f t="shared" si="0"/>
        <v>74.000784415710001</v>
      </c>
      <c r="H4" s="20">
        <f t="shared" si="0"/>
        <v>57.626622671259994</v>
      </c>
      <c r="I4" s="20">
        <f t="shared" si="0"/>
        <v>89.306906875189995</v>
      </c>
      <c r="J4" s="20">
        <f t="shared" si="0"/>
        <v>44.914490065750002</v>
      </c>
      <c r="K4" s="20">
        <f t="shared" si="0"/>
        <v>265.84880402790998</v>
      </c>
    </row>
    <row r="5" spans="1:34" s="16" customFormat="1" outlineLevel="1" x14ac:dyDescent="0.25">
      <c r="A5" s="12" t="s">
        <v>13</v>
      </c>
      <c r="B5" s="13">
        <f t="shared" ref="B5:K5" si="1">B6+B15</f>
        <v>105.32440215190999</v>
      </c>
      <c r="C5" s="13">
        <f t="shared" si="1"/>
        <v>139.94265135054999</v>
      </c>
      <c r="D5" s="13">
        <f t="shared" si="1"/>
        <v>72.882262547010001</v>
      </c>
      <c r="E5" s="13">
        <f t="shared" si="1"/>
        <v>100.64695988272999</v>
      </c>
      <c r="F5" s="13">
        <f t="shared" si="1"/>
        <v>418.79627593219993</v>
      </c>
      <c r="G5" s="13">
        <f t="shared" si="1"/>
        <v>39.900612247499993</v>
      </c>
      <c r="H5" s="13">
        <f t="shared" si="1"/>
        <v>40.99807251467</v>
      </c>
      <c r="I5" s="13">
        <f t="shared" si="1"/>
        <v>26.052287995329998</v>
      </c>
      <c r="J5" s="13">
        <f t="shared" si="1"/>
        <v>29.2478282322</v>
      </c>
      <c r="K5" s="13">
        <f t="shared" si="1"/>
        <v>136.1988009897</v>
      </c>
    </row>
    <row r="6" spans="1:34" s="16" customFormat="1" outlineLevel="2" x14ac:dyDescent="0.25">
      <c r="A6" s="14" t="s">
        <v>14</v>
      </c>
      <c r="B6" s="15">
        <f t="shared" ref="B6:K6" si="2">B7+B9+B11</f>
        <v>19.12337676604</v>
      </c>
      <c r="C6" s="15">
        <f t="shared" si="2"/>
        <v>27.598855308939999</v>
      </c>
      <c r="D6" s="15">
        <f t="shared" si="2"/>
        <v>15.45886120061</v>
      </c>
      <c r="E6" s="15">
        <f t="shared" si="2"/>
        <v>24.18707855745</v>
      </c>
      <c r="F6" s="15">
        <f t="shared" si="2"/>
        <v>86.368171833039995</v>
      </c>
      <c r="G6" s="15">
        <f t="shared" si="2"/>
        <v>12.016922666279999</v>
      </c>
      <c r="H6" s="15">
        <f t="shared" si="2"/>
        <v>21.261709934109998</v>
      </c>
      <c r="I6" s="15">
        <f t="shared" si="2"/>
        <v>10.93546686471</v>
      </c>
      <c r="J6" s="15">
        <f t="shared" si="2"/>
        <v>19.772536811029997</v>
      </c>
      <c r="K6" s="15">
        <f t="shared" si="2"/>
        <v>63.98663627613</v>
      </c>
    </row>
    <row r="7" spans="1:34" outlineLevel="3" collapsed="1" x14ac:dyDescent="0.25">
      <c r="A7" s="4" t="s">
        <v>15</v>
      </c>
      <c r="B7" s="3">
        <f t="shared" ref="B7:K7" si="3">SUM(B8:B8)</f>
        <v>0</v>
      </c>
      <c r="C7" s="3">
        <f t="shared" si="3"/>
        <v>0</v>
      </c>
      <c r="D7" s="3">
        <f t="shared" si="3"/>
        <v>2.2957000000000001E-4</v>
      </c>
      <c r="E7" s="3">
        <f t="shared" si="3"/>
        <v>0</v>
      </c>
      <c r="F7" s="3">
        <f t="shared" si="3"/>
        <v>2.2957000000000001E-4</v>
      </c>
      <c r="G7" s="3">
        <f t="shared" si="3"/>
        <v>0</v>
      </c>
      <c r="H7" s="3">
        <f t="shared" si="3"/>
        <v>0</v>
      </c>
      <c r="I7" s="3">
        <f t="shared" si="3"/>
        <v>2.2957000000000001E-4</v>
      </c>
      <c r="J7" s="3">
        <f t="shared" si="3"/>
        <v>0</v>
      </c>
      <c r="K7" s="3">
        <f t="shared" si="3"/>
        <v>2.2957000000000001E-4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idden="1" outlineLevel="4" x14ac:dyDescent="0.25">
      <c r="A8" s="5" t="s">
        <v>16</v>
      </c>
      <c r="B8" s="3"/>
      <c r="C8" s="3"/>
      <c r="D8" s="3">
        <v>2.2957000000000001E-4</v>
      </c>
      <c r="E8" s="3"/>
      <c r="F8" s="3">
        <v>2.2957000000000001E-4</v>
      </c>
      <c r="G8" s="3"/>
      <c r="H8" s="3"/>
      <c r="I8" s="3">
        <v>2.2957000000000001E-4</v>
      </c>
      <c r="J8" s="3"/>
      <c r="K8" s="3">
        <v>2.2957000000000001E-4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outlineLevel="3" collapsed="1" x14ac:dyDescent="0.25">
      <c r="A9" s="4" t="s">
        <v>17</v>
      </c>
      <c r="B9" s="3">
        <f t="shared" ref="B9:K9" si="4">SUM(B10:B10)</f>
        <v>2.4457658270000002E-2</v>
      </c>
      <c r="C9" s="3">
        <f t="shared" si="4"/>
        <v>2.43172532E-2</v>
      </c>
      <c r="D9" s="3">
        <f t="shared" si="4"/>
        <v>2.416778973E-2</v>
      </c>
      <c r="E9" s="3">
        <f t="shared" si="4"/>
        <v>2.3751103700000002E-2</v>
      </c>
      <c r="F9" s="3">
        <f t="shared" si="4"/>
        <v>9.6693804899999999E-2</v>
      </c>
      <c r="G9" s="3">
        <f t="shared" si="4"/>
        <v>2.282714772E-2</v>
      </c>
      <c r="H9" s="3">
        <f t="shared" si="4"/>
        <v>2.266862586E-2</v>
      </c>
      <c r="I9" s="3">
        <f t="shared" si="4"/>
        <v>2.2501045609999999E-2</v>
      </c>
      <c r="J9" s="3">
        <f t="shared" si="4"/>
        <v>2.2084359580000001E-2</v>
      </c>
      <c r="K9" s="3">
        <f t="shared" si="4"/>
        <v>9.0081178770000006E-2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idden="1" outlineLevel="4" x14ac:dyDescent="0.25">
      <c r="A10" s="5" t="s">
        <v>16</v>
      </c>
      <c r="B10" s="3">
        <v>2.4457658270000002E-2</v>
      </c>
      <c r="C10" s="3">
        <v>2.43172532E-2</v>
      </c>
      <c r="D10" s="3">
        <v>2.416778973E-2</v>
      </c>
      <c r="E10" s="3">
        <v>2.3751103700000002E-2</v>
      </c>
      <c r="F10" s="3">
        <v>9.6693804899999999E-2</v>
      </c>
      <c r="G10" s="3">
        <v>2.282714772E-2</v>
      </c>
      <c r="H10" s="3">
        <v>2.266862586E-2</v>
      </c>
      <c r="I10" s="3">
        <v>2.2501045609999999E-2</v>
      </c>
      <c r="J10" s="3">
        <v>2.2084359580000001E-2</v>
      </c>
      <c r="K10" s="3">
        <v>9.0081178770000006E-2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outlineLevel="3" collapsed="1" x14ac:dyDescent="0.25">
      <c r="A11" s="4" t="s">
        <v>18</v>
      </c>
      <c r="B11" s="3">
        <f t="shared" ref="B11:K11" si="5">SUM(B12:B14)</f>
        <v>19.098919107770001</v>
      </c>
      <c r="C11" s="3">
        <f t="shared" si="5"/>
        <v>27.57453805574</v>
      </c>
      <c r="D11" s="3">
        <f t="shared" si="5"/>
        <v>15.434463840880001</v>
      </c>
      <c r="E11" s="3">
        <f t="shared" si="5"/>
        <v>24.16332745375</v>
      </c>
      <c r="F11" s="3">
        <f t="shared" si="5"/>
        <v>86.271248458139993</v>
      </c>
      <c r="G11" s="3">
        <f t="shared" si="5"/>
        <v>11.99409551856</v>
      </c>
      <c r="H11" s="3">
        <f t="shared" si="5"/>
        <v>21.239041308249998</v>
      </c>
      <c r="I11" s="3">
        <f t="shared" si="5"/>
        <v>10.9127362491</v>
      </c>
      <c r="J11" s="3">
        <f t="shared" si="5"/>
        <v>19.750452451449998</v>
      </c>
      <c r="K11" s="3">
        <f t="shared" si="5"/>
        <v>63.896325527359998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34" hidden="1" outlineLevel="4" x14ac:dyDescent="0.25">
      <c r="A12" s="5" t="s">
        <v>19</v>
      </c>
      <c r="B12" s="3"/>
      <c r="C12" s="3">
        <v>0.25732900493999999</v>
      </c>
      <c r="D12" s="3"/>
      <c r="E12" s="3">
        <v>9.1554329709999993E-2</v>
      </c>
      <c r="F12" s="3">
        <v>0.34888333464999999</v>
      </c>
      <c r="G12" s="3"/>
      <c r="H12" s="3"/>
      <c r="I12" s="3"/>
      <c r="J12" s="3"/>
      <c r="K12" s="3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hidden="1" outlineLevel="4" x14ac:dyDescent="0.25">
      <c r="A13" s="5" t="s">
        <v>16</v>
      </c>
      <c r="B13" s="3">
        <v>18.071136226330001</v>
      </c>
      <c r="C13" s="3">
        <v>25.581318001850001</v>
      </c>
      <c r="D13" s="3">
        <v>14.973084374360001</v>
      </c>
      <c r="E13" s="3">
        <v>23.400087925680001</v>
      </c>
      <c r="F13" s="3">
        <v>82.025626528220002</v>
      </c>
      <c r="G13" s="3">
        <v>11.81006737965</v>
      </c>
      <c r="H13" s="3">
        <v>21.239041308249998</v>
      </c>
      <c r="I13" s="3">
        <v>10.9127362491</v>
      </c>
      <c r="J13" s="3">
        <v>19.750452451449998</v>
      </c>
      <c r="K13" s="3">
        <v>63.712297388449997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hidden="1" outlineLevel="4" x14ac:dyDescent="0.25">
      <c r="A14" s="5" t="s">
        <v>20</v>
      </c>
      <c r="B14" s="3">
        <v>1.0277828814400001</v>
      </c>
      <c r="C14" s="3">
        <v>1.7358910489499999</v>
      </c>
      <c r="D14" s="3">
        <v>0.46137946652</v>
      </c>
      <c r="E14" s="3">
        <v>0.67168519835999996</v>
      </c>
      <c r="F14" s="3">
        <v>3.89673859527</v>
      </c>
      <c r="G14" s="3">
        <v>0.18402813891</v>
      </c>
      <c r="H14" s="3"/>
      <c r="I14" s="3"/>
      <c r="J14" s="3"/>
      <c r="K14" s="3">
        <v>0.18402813891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16" customFormat="1" outlineLevel="2" x14ac:dyDescent="0.25">
      <c r="A15" s="14" t="s">
        <v>21</v>
      </c>
      <c r="B15" s="15">
        <f t="shared" ref="B15:K15" si="6">B16+B18</f>
        <v>86.201025385869997</v>
      </c>
      <c r="C15" s="15">
        <f t="shared" si="6"/>
        <v>112.34379604160999</v>
      </c>
      <c r="D15" s="15">
        <f t="shared" si="6"/>
        <v>57.423401346400006</v>
      </c>
      <c r="E15" s="15">
        <f t="shared" si="6"/>
        <v>76.459881325279994</v>
      </c>
      <c r="F15" s="15">
        <f t="shared" si="6"/>
        <v>332.42810409915995</v>
      </c>
      <c r="G15" s="15">
        <f t="shared" si="6"/>
        <v>27.883689581219997</v>
      </c>
      <c r="H15" s="15">
        <f t="shared" si="6"/>
        <v>19.736362580560002</v>
      </c>
      <c r="I15" s="15">
        <f t="shared" si="6"/>
        <v>15.11682113062</v>
      </c>
      <c r="J15" s="15">
        <f t="shared" si="6"/>
        <v>9.4752914211700006</v>
      </c>
      <c r="K15" s="15">
        <f t="shared" si="6"/>
        <v>72.212164713570004</v>
      </c>
    </row>
    <row r="16" spans="1:34" outlineLevel="3" collapsed="1" x14ac:dyDescent="0.25">
      <c r="A16" s="4" t="s">
        <v>17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 hidden="1" outlineLevel="4" x14ac:dyDescent="0.25">
      <c r="A17" s="5" t="s">
        <v>16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outlineLevel="3" collapsed="1" x14ac:dyDescent="0.25">
      <c r="A18" s="4" t="s">
        <v>18</v>
      </c>
      <c r="B18" s="3">
        <f t="shared" ref="B18:K18" si="8">SUM(B19:B21)</f>
        <v>86.167962255250004</v>
      </c>
      <c r="C18" s="3">
        <f t="shared" si="8"/>
        <v>112.31073291099</v>
      </c>
      <c r="D18" s="3">
        <f t="shared" si="8"/>
        <v>57.390338215780005</v>
      </c>
      <c r="E18" s="3">
        <f t="shared" si="8"/>
        <v>76.426818194660001</v>
      </c>
      <c r="F18" s="3">
        <f t="shared" si="8"/>
        <v>332.29585157667998</v>
      </c>
      <c r="G18" s="3">
        <f t="shared" si="8"/>
        <v>27.850626450599997</v>
      </c>
      <c r="H18" s="3">
        <f t="shared" si="8"/>
        <v>19.703299449940001</v>
      </c>
      <c r="I18" s="3">
        <f t="shared" si="8"/>
        <v>15.083758</v>
      </c>
      <c r="J18" s="3">
        <f t="shared" si="8"/>
        <v>9.4422282905500001</v>
      </c>
      <c r="K18" s="3">
        <f t="shared" si="8"/>
        <v>72.079912191090003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hidden="1" outlineLevel="4" x14ac:dyDescent="0.25">
      <c r="A19" s="5" t="s">
        <v>19</v>
      </c>
      <c r="B19" s="3"/>
      <c r="C19" s="3">
        <v>14.934655426260001</v>
      </c>
      <c r="D19" s="3"/>
      <c r="E19" s="3">
        <v>7.4738228331199998</v>
      </c>
      <c r="F19" s="3">
        <v>22.408478259380001</v>
      </c>
      <c r="G19" s="3"/>
      <c r="H19" s="3"/>
      <c r="I19" s="3"/>
      <c r="J19" s="3"/>
      <c r="K19" s="3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34" hidden="1" outlineLevel="4" x14ac:dyDescent="0.25">
      <c r="A20" s="5" t="s">
        <v>16</v>
      </c>
      <c r="B20" s="3">
        <v>57.92138414067</v>
      </c>
      <c r="C20" s="3">
        <v>63.269513592400003</v>
      </c>
      <c r="D20" s="3">
        <v>47.214097325140003</v>
      </c>
      <c r="E20" s="3">
        <v>33.046388994570002</v>
      </c>
      <c r="F20" s="3">
        <v>201.45138405278001</v>
      </c>
      <c r="G20" s="3">
        <v>17.626840955199999</v>
      </c>
      <c r="H20" s="3">
        <v>19.703299449940001</v>
      </c>
      <c r="I20" s="3">
        <v>15.083758</v>
      </c>
      <c r="J20" s="3">
        <v>9.4422282905500001</v>
      </c>
      <c r="K20" s="3">
        <v>61.856126695690001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hidden="1" outlineLevel="4" x14ac:dyDescent="0.25">
      <c r="A21" s="5" t="s">
        <v>20</v>
      </c>
      <c r="B21" s="3">
        <v>28.24657811458</v>
      </c>
      <c r="C21" s="3">
        <v>34.106563892330001</v>
      </c>
      <c r="D21" s="3">
        <v>10.176240890640001</v>
      </c>
      <c r="E21" s="3">
        <v>35.906606366970003</v>
      </c>
      <c r="F21" s="3">
        <v>108.43598926452</v>
      </c>
      <c r="G21" s="3">
        <v>10.2237854954</v>
      </c>
      <c r="H21" s="3"/>
      <c r="I21" s="3"/>
      <c r="J21" s="3"/>
      <c r="K21" s="3">
        <v>10.2237854954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34" s="16" customFormat="1" outlineLevel="1" x14ac:dyDescent="0.25">
      <c r="A22" s="12" t="s">
        <v>22</v>
      </c>
      <c r="B22" s="13">
        <f t="shared" ref="B22:K22" si="9">B23+B40</f>
        <v>33.521858447809997</v>
      </c>
      <c r="C22" s="13">
        <f t="shared" si="9"/>
        <v>25.731320277070001</v>
      </c>
      <c r="D22" s="13">
        <f t="shared" si="9"/>
        <v>89.546816330989998</v>
      </c>
      <c r="E22" s="13">
        <f t="shared" si="9"/>
        <v>17.524684334570001</v>
      </c>
      <c r="F22" s="13">
        <f t="shared" si="9"/>
        <v>166.32876010236998</v>
      </c>
      <c r="G22" s="13">
        <f t="shared" si="9"/>
        <v>34.100172168210001</v>
      </c>
      <c r="H22" s="13">
        <f t="shared" si="9"/>
        <v>16.628550156589998</v>
      </c>
      <c r="I22" s="13">
        <f t="shared" si="9"/>
        <v>63.254618879859997</v>
      </c>
      <c r="J22" s="13">
        <f t="shared" si="9"/>
        <v>15.66666183355</v>
      </c>
      <c r="K22" s="13">
        <f t="shared" si="9"/>
        <v>129.65000303821</v>
      </c>
    </row>
    <row r="23" spans="1:34" s="16" customFormat="1" outlineLevel="2" x14ac:dyDescent="0.25">
      <c r="A23" s="14" t="s">
        <v>14</v>
      </c>
      <c r="B23" s="15">
        <f t="shared" ref="B23:K23" si="10">B24+B29+B32+B36</f>
        <v>22.060012659029997</v>
      </c>
      <c r="C23" s="15">
        <f t="shared" si="10"/>
        <v>7.9501741084300006</v>
      </c>
      <c r="D23" s="15">
        <f t="shared" si="10"/>
        <v>19.627071106599999</v>
      </c>
      <c r="E23" s="15">
        <f t="shared" si="10"/>
        <v>5.5697860596200002</v>
      </c>
      <c r="F23" s="15">
        <f t="shared" si="10"/>
        <v>55.211124645610006</v>
      </c>
      <c r="G23" s="15">
        <f t="shared" si="10"/>
        <v>20.375154468400002</v>
      </c>
      <c r="H23" s="15">
        <f t="shared" si="10"/>
        <v>8.3080639061399992</v>
      </c>
      <c r="I23" s="15">
        <f t="shared" si="10"/>
        <v>18.74096650061</v>
      </c>
      <c r="J23" s="15">
        <f t="shared" si="10"/>
        <v>5.436075208070001</v>
      </c>
      <c r="K23" s="15">
        <f t="shared" si="10"/>
        <v>52.860260083219998</v>
      </c>
    </row>
    <row r="24" spans="1:34" outlineLevel="3" collapsed="1" x14ac:dyDescent="0.25">
      <c r="A24" s="4" t="s">
        <v>15</v>
      </c>
      <c r="B24" s="3">
        <f t="shared" ref="B24:K24" si="11">SUM(B25:B28)</f>
        <v>0.25895352251999998</v>
      </c>
      <c r="C24" s="3">
        <f t="shared" si="11"/>
        <v>9.521295862000001E-2</v>
      </c>
      <c r="D24" s="3">
        <f t="shared" si="11"/>
        <v>9.8641758610000005E-2</v>
      </c>
      <c r="E24" s="3">
        <f t="shared" si="11"/>
        <v>0.13115676659</v>
      </c>
      <c r="F24" s="3">
        <f t="shared" si="11"/>
        <v>0.58396500634000004</v>
      </c>
      <c r="G24" s="3">
        <f t="shared" si="11"/>
        <v>7.4949705960000002E-2</v>
      </c>
      <c r="H24" s="3">
        <f t="shared" si="11"/>
        <v>0.10124949995</v>
      </c>
      <c r="I24" s="3">
        <f t="shared" si="11"/>
        <v>0.10348948478</v>
      </c>
      <c r="J24" s="3">
        <f t="shared" si="11"/>
        <v>0.17475962146000001</v>
      </c>
      <c r="K24" s="3">
        <f t="shared" si="11"/>
        <v>0.45444831215000003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hidden="1" outlineLevel="4" x14ac:dyDescent="0.25">
      <c r="A25" s="5" t="s">
        <v>19</v>
      </c>
      <c r="B25" s="3">
        <v>2.2663079999999999E-3</v>
      </c>
      <c r="C25" s="3">
        <v>2.0952000000000002E-3</v>
      </c>
      <c r="D25" s="3">
        <v>2.0952000000000002E-3</v>
      </c>
      <c r="E25" s="3">
        <v>2.2663079999999999E-3</v>
      </c>
      <c r="F25" s="3">
        <v>8.7230160000000001E-3</v>
      </c>
      <c r="G25" s="3">
        <v>2.124E-3</v>
      </c>
      <c r="H25" s="3">
        <v>2.124E-3</v>
      </c>
      <c r="I25" s="3">
        <v>2.124E-3</v>
      </c>
      <c r="J25" s="3">
        <v>2.2974599999999999E-3</v>
      </c>
      <c r="K25" s="3">
        <v>8.6694600000000004E-3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hidden="1" outlineLevel="4" x14ac:dyDescent="0.25">
      <c r="A26" s="5" t="s">
        <v>23</v>
      </c>
      <c r="B26" s="3">
        <v>5.8665599999999996E-4</v>
      </c>
      <c r="C26" s="3"/>
      <c r="D26" s="3"/>
      <c r="E26" s="3"/>
      <c r="F26" s="3">
        <v>5.8665599999999996E-4</v>
      </c>
      <c r="G26" s="3">
        <v>6.2445600000000001E-4</v>
      </c>
      <c r="H26" s="3"/>
      <c r="I26" s="3"/>
      <c r="J26" s="3"/>
      <c r="K26" s="3">
        <v>6.2445600000000001E-4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1:34" hidden="1" outlineLevel="4" x14ac:dyDescent="0.25">
      <c r="A27" s="5" t="s">
        <v>16</v>
      </c>
      <c r="B27" s="3">
        <v>5.9999999999999995E-4</v>
      </c>
      <c r="C27" s="3">
        <v>3.0499999999999999E-4</v>
      </c>
      <c r="D27" s="3">
        <v>2.9999999999999997E-4</v>
      </c>
      <c r="E27" s="3">
        <v>2.7000000000000001E-3</v>
      </c>
      <c r="F27" s="3">
        <v>3.9050000000000001E-3</v>
      </c>
      <c r="G27" s="3"/>
      <c r="H27" s="3">
        <v>5.4999999999999999E-6</v>
      </c>
      <c r="I27" s="3"/>
      <c r="J27" s="3">
        <v>3.5000000000000001E-3</v>
      </c>
      <c r="K27" s="3">
        <v>3.5054999999999999E-3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1:34" hidden="1" outlineLevel="4" x14ac:dyDescent="0.25">
      <c r="A28" s="5" t="s">
        <v>20</v>
      </c>
      <c r="B28" s="3">
        <v>0.25550055851999998</v>
      </c>
      <c r="C28" s="3">
        <v>9.2812758620000005E-2</v>
      </c>
      <c r="D28" s="3">
        <v>9.6246558610000005E-2</v>
      </c>
      <c r="E28" s="3">
        <v>0.12619045859</v>
      </c>
      <c r="F28" s="3">
        <v>0.57075033434</v>
      </c>
      <c r="G28" s="3">
        <v>7.2201249960000005E-2</v>
      </c>
      <c r="H28" s="3">
        <v>9.9119999949999996E-2</v>
      </c>
      <c r="I28" s="3">
        <v>0.10136548478</v>
      </c>
      <c r="J28" s="3">
        <v>0.16896216146000001</v>
      </c>
      <c r="K28" s="3">
        <v>0.44164889615000003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1:34" outlineLevel="3" collapsed="1" x14ac:dyDescent="0.25">
      <c r="A29" s="4" t="s">
        <v>24</v>
      </c>
      <c r="B29" s="3">
        <f t="shared" ref="B29:K29" si="12">SUM(B30:B31)</f>
        <v>20.114150703619998</v>
      </c>
      <c r="C29" s="3">
        <f t="shared" si="12"/>
        <v>5.3217542673300002</v>
      </c>
      <c r="D29" s="3">
        <f t="shared" si="12"/>
        <v>17.525584793450001</v>
      </c>
      <c r="E29" s="3">
        <f t="shared" si="12"/>
        <v>2.81774115198</v>
      </c>
      <c r="F29" s="3">
        <f t="shared" si="12"/>
        <v>45.779230916380001</v>
      </c>
      <c r="G29" s="3">
        <f t="shared" si="12"/>
        <v>18.299578205660001</v>
      </c>
      <c r="H29" s="3">
        <f t="shared" si="12"/>
        <v>5.1908643516300002</v>
      </c>
      <c r="I29" s="3">
        <f t="shared" si="12"/>
        <v>16.337911548969998</v>
      </c>
      <c r="J29" s="3">
        <f t="shared" si="12"/>
        <v>2.79782379799</v>
      </c>
      <c r="K29" s="3">
        <f t="shared" si="12"/>
        <v>42.62617790425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hidden="1" outlineLevel="4" x14ac:dyDescent="0.25">
      <c r="A30" s="5" t="s">
        <v>19</v>
      </c>
      <c r="B30" s="3">
        <v>2.55998821226</v>
      </c>
      <c r="C30" s="3">
        <v>2.9046701380800002</v>
      </c>
      <c r="D30" s="3">
        <v>0.62916974698000006</v>
      </c>
      <c r="E30" s="3">
        <v>0.54794115406999999</v>
      </c>
      <c r="F30" s="3">
        <v>6.6417692513900004</v>
      </c>
      <c r="G30" s="3">
        <v>2.5014531690199999</v>
      </c>
      <c r="H30" s="3">
        <v>2.8898643526700001</v>
      </c>
      <c r="I30" s="3">
        <v>0.53978651232999997</v>
      </c>
      <c r="J30" s="3">
        <v>0.49682379903000001</v>
      </c>
      <c r="K30" s="3">
        <v>6.42792783305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hidden="1" outlineLevel="4" x14ac:dyDescent="0.25">
      <c r="A31" s="5" t="s">
        <v>20</v>
      </c>
      <c r="B31" s="3">
        <v>17.55416249136</v>
      </c>
      <c r="C31" s="3">
        <v>2.41708412925</v>
      </c>
      <c r="D31" s="3">
        <v>16.89641504647</v>
      </c>
      <c r="E31" s="3">
        <v>2.2697999979099999</v>
      </c>
      <c r="F31" s="3">
        <v>39.137461664989999</v>
      </c>
      <c r="G31" s="3">
        <v>15.79812503664</v>
      </c>
      <c r="H31" s="3">
        <v>2.3009999989600001</v>
      </c>
      <c r="I31" s="3">
        <v>15.79812503664</v>
      </c>
      <c r="J31" s="3">
        <v>2.3009999989600001</v>
      </c>
      <c r="K31" s="3">
        <v>36.1982500712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outlineLevel="3" collapsed="1" x14ac:dyDescent="0.25">
      <c r="A32" s="4" t="s">
        <v>25</v>
      </c>
      <c r="B32" s="3">
        <f t="shared" ref="B32:K32" si="13">SUM(B33:B35)</f>
        <v>3.1867493929999997E-2</v>
      </c>
      <c r="C32" s="3">
        <f t="shared" si="13"/>
        <v>0.19017115013999999</v>
      </c>
      <c r="D32" s="3">
        <f t="shared" si="13"/>
        <v>3.112356896E-2</v>
      </c>
      <c r="E32" s="3">
        <f t="shared" si="13"/>
        <v>0.19383810502000001</v>
      </c>
      <c r="F32" s="3">
        <f t="shared" si="13"/>
        <v>0.44700031804999996</v>
      </c>
      <c r="G32" s="3">
        <f t="shared" si="13"/>
        <v>2.9312540509999999E-2</v>
      </c>
      <c r="H32" s="3">
        <f t="shared" si="13"/>
        <v>0.18145892404</v>
      </c>
      <c r="I32" s="3">
        <f t="shared" si="13"/>
        <v>2.8325460919999997E-2</v>
      </c>
      <c r="J32" s="3">
        <f t="shared" si="13"/>
        <v>0.16985103196000001</v>
      </c>
      <c r="K32" s="3">
        <f t="shared" si="13"/>
        <v>0.40894795743000001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hidden="1" outlineLevel="4" x14ac:dyDescent="0.25">
      <c r="A33" s="5" t="s">
        <v>19</v>
      </c>
      <c r="B33" s="3">
        <v>3.80629291E-3</v>
      </c>
      <c r="C33" s="3">
        <v>0.17261201926</v>
      </c>
      <c r="D33" s="3">
        <v>3.5809307699999999E-3</v>
      </c>
      <c r="E33" s="3">
        <v>0.17462368608000001</v>
      </c>
      <c r="F33" s="3">
        <v>0.35462292901999998</v>
      </c>
      <c r="G33" s="3">
        <v>2.8274751700000001E-3</v>
      </c>
      <c r="H33" s="3">
        <v>0.16474079373</v>
      </c>
      <c r="I33" s="3">
        <v>2.39860345E-3</v>
      </c>
      <c r="J33" s="3">
        <v>0.15311541461</v>
      </c>
      <c r="K33" s="3">
        <v>0.32308228696000002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hidden="1" outlineLevel="4" x14ac:dyDescent="0.25">
      <c r="A34" s="5" t="s">
        <v>23</v>
      </c>
      <c r="B34" s="3">
        <v>2.8061201019999999E-2</v>
      </c>
      <c r="C34" s="3">
        <v>1.7559130879999999E-2</v>
      </c>
      <c r="D34" s="3">
        <v>2.754263819E-2</v>
      </c>
      <c r="E34" s="3">
        <v>1.721362458E-2</v>
      </c>
      <c r="F34" s="3">
        <v>9.0376594670000004E-2</v>
      </c>
      <c r="G34" s="3">
        <v>2.6485065339999999E-2</v>
      </c>
      <c r="H34" s="3">
        <v>1.6718130309999999E-2</v>
      </c>
      <c r="I34" s="3">
        <v>2.5926857469999998E-2</v>
      </c>
      <c r="J34" s="3">
        <v>1.617800304E-2</v>
      </c>
      <c r="K34" s="3">
        <v>8.5308056160000006E-2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34" hidden="1" outlineLevel="4" x14ac:dyDescent="0.25">
      <c r="A35" s="5" t="s">
        <v>20</v>
      </c>
      <c r="B35" s="3"/>
      <c r="C35" s="3"/>
      <c r="D35" s="3"/>
      <c r="E35" s="3">
        <v>2.00079436E-3</v>
      </c>
      <c r="F35" s="3">
        <v>2.00079436E-3</v>
      </c>
      <c r="G35" s="3"/>
      <c r="H35" s="3"/>
      <c r="I35" s="3"/>
      <c r="J35" s="3">
        <v>5.5761430999999996E-4</v>
      </c>
      <c r="K35" s="3">
        <v>5.5761430999999996E-4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outlineLevel="3" collapsed="1" x14ac:dyDescent="0.25">
      <c r="A36" s="4" t="s">
        <v>26</v>
      </c>
      <c r="B36" s="3">
        <f t="shared" ref="B36:K36" si="14">SUM(B37:B39)</f>
        <v>1.65504093896</v>
      </c>
      <c r="C36" s="3">
        <f t="shared" si="14"/>
        <v>2.3430357323399997</v>
      </c>
      <c r="D36" s="3">
        <f t="shared" si="14"/>
        <v>1.9717209855800002</v>
      </c>
      <c r="E36" s="3">
        <f t="shared" si="14"/>
        <v>2.4270500360299998</v>
      </c>
      <c r="F36" s="3">
        <f t="shared" si="14"/>
        <v>8.4009284048400001</v>
      </c>
      <c r="G36" s="3">
        <f t="shared" si="14"/>
        <v>1.97131401627</v>
      </c>
      <c r="H36" s="3">
        <f t="shared" si="14"/>
        <v>2.83449113052</v>
      </c>
      <c r="I36" s="3">
        <f t="shared" si="14"/>
        <v>2.2712400059400002</v>
      </c>
      <c r="J36" s="3">
        <f t="shared" si="14"/>
        <v>2.2936407566600003</v>
      </c>
      <c r="K36" s="3">
        <f t="shared" si="14"/>
        <v>9.3706859093899997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idden="1" outlineLevel="4" x14ac:dyDescent="0.25">
      <c r="A37" s="5" t="s">
        <v>19</v>
      </c>
      <c r="B37" s="3">
        <v>3.8808182730000002E-2</v>
      </c>
      <c r="C37" s="3">
        <v>0.99290506186000005</v>
      </c>
      <c r="D37" s="3">
        <v>0.10599988935</v>
      </c>
      <c r="E37" s="3">
        <v>0.65108275653000003</v>
      </c>
      <c r="F37" s="3">
        <v>1.7887958904700001</v>
      </c>
      <c r="G37" s="3">
        <v>0.10486517146</v>
      </c>
      <c r="H37" s="3">
        <v>1.1638258268199999</v>
      </c>
      <c r="I37" s="3">
        <v>0.10619425490000001</v>
      </c>
      <c r="J37" s="3">
        <v>0.65341944425999998</v>
      </c>
      <c r="K37" s="3">
        <v>2.0283046974399999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hidden="1" outlineLevel="4" x14ac:dyDescent="0.25">
      <c r="A38" s="5" t="s">
        <v>20</v>
      </c>
      <c r="B38" s="3">
        <v>0.75635027648999997</v>
      </c>
      <c r="C38" s="3">
        <v>0.54305309724999995</v>
      </c>
      <c r="D38" s="3">
        <v>1.06</v>
      </c>
      <c r="E38" s="3">
        <v>1.00110391433</v>
      </c>
      <c r="F38" s="3">
        <v>3.3645879999999999</v>
      </c>
      <c r="G38" s="3">
        <v>1.1083858930199999</v>
      </c>
      <c r="H38" s="3">
        <v>0.96613014230000005</v>
      </c>
      <c r="I38" s="3">
        <v>1.4657161481300001</v>
      </c>
      <c r="J38" s="3">
        <v>0.97217360136999997</v>
      </c>
      <c r="K38" s="3">
        <v>4.5124057848200003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hidden="1" outlineLevel="4" x14ac:dyDescent="0.25">
      <c r="A39" s="5" t="s">
        <v>27</v>
      </c>
      <c r="B39" s="3">
        <v>0.85988247973999998</v>
      </c>
      <c r="C39" s="3">
        <v>0.80707757322999996</v>
      </c>
      <c r="D39" s="3">
        <v>0.80572109622999999</v>
      </c>
      <c r="E39" s="3">
        <v>0.77486336516999998</v>
      </c>
      <c r="F39" s="3">
        <v>3.2475445143699999</v>
      </c>
      <c r="G39" s="3">
        <v>0.75806295179000005</v>
      </c>
      <c r="H39" s="3">
        <v>0.70453516140000005</v>
      </c>
      <c r="I39" s="3">
        <v>0.69932960291000001</v>
      </c>
      <c r="J39" s="3">
        <v>0.66804771103000005</v>
      </c>
      <c r="K39" s="3">
        <v>2.8299754271299999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s="16" customFormat="1" outlineLevel="2" x14ac:dyDescent="0.25">
      <c r="A40" s="14" t="s">
        <v>21</v>
      </c>
      <c r="B40" s="15">
        <f t="shared" ref="B40:K40" si="15">B41+B44+B48</f>
        <v>11.46184578878</v>
      </c>
      <c r="C40" s="15">
        <f t="shared" si="15"/>
        <v>17.781146168639999</v>
      </c>
      <c r="D40" s="15">
        <f t="shared" si="15"/>
        <v>69.919745224389999</v>
      </c>
      <c r="E40" s="15">
        <f t="shared" si="15"/>
        <v>11.954898274950001</v>
      </c>
      <c r="F40" s="15">
        <f t="shared" si="15"/>
        <v>111.11763545675998</v>
      </c>
      <c r="G40" s="15">
        <f t="shared" si="15"/>
        <v>13.72501769981</v>
      </c>
      <c r="H40" s="15">
        <f t="shared" si="15"/>
        <v>8.3204862504499992</v>
      </c>
      <c r="I40" s="15">
        <f t="shared" si="15"/>
        <v>44.513652379249997</v>
      </c>
      <c r="J40" s="15">
        <f t="shared" si="15"/>
        <v>10.230586625479999</v>
      </c>
      <c r="K40" s="15">
        <f t="shared" si="15"/>
        <v>76.789742954990004</v>
      </c>
    </row>
    <row r="41" spans="1:34" outlineLevel="3" collapsed="1" x14ac:dyDescent="0.25">
      <c r="A41" s="4" t="s">
        <v>24</v>
      </c>
      <c r="B41" s="3">
        <f t="shared" ref="B41:K41" si="16">SUM(B42:B43)</f>
        <v>1.5276602911899999</v>
      </c>
      <c r="C41" s="3">
        <f t="shared" si="16"/>
        <v>12.562024453919999</v>
      </c>
      <c r="D41" s="3">
        <f t="shared" si="16"/>
        <v>59.055368912730003</v>
      </c>
      <c r="E41" s="3">
        <f t="shared" si="16"/>
        <v>4.0511564452800002</v>
      </c>
      <c r="F41" s="3">
        <f t="shared" si="16"/>
        <v>77.196210103119995</v>
      </c>
      <c r="G41" s="3">
        <f t="shared" si="16"/>
        <v>1.63567931752</v>
      </c>
      <c r="H41" s="3">
        <f t="shared" si="16"/>
        <v>0.56777639278000003</v>
      </c>
      <c r="I41" s="3">
        <f t="shared" si="16"/>
        <v>31.53466515833</v>
      </c>
      <c r="J41" s="3">
        <f t="shared" si="16"/>
        <v>2.4505633467500001</v>
      </c>
      <c r="K41" s="3">
        <f t="shared" si="16"/>
        <v>36.18868421538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idden="1" outlineLevel="4" x14ac:dyDescent="0.25">
      <c r="A42" s="5" t="s">
        <v>19</v>
      </c>
      <c r="B42" s="3">
        <v>1.5276602911899999</v>
      </c>
      <c r="C42" s="3">
        <v>0.53428442498999995</v>
      </c>
      <c r="D42" s="3">
        <v>1.6077203655800001</v>
      </c>
      <c r="E42" s="3">
        <v>4.0511564452800002</v>
      </c>
      <c r="F42" s="3">
        <v>7.72082152704</v>
      </c>
      <c r="G42" s="3">
        <v>1.63567931752</v>
      </c>
      <c r="H42" s="3">
        <v>0.56777639278000003</v>
      </c>
      <c r="I42" s="3">
        <v>1.64072217178</v>
      </c>
      <c r="J42" s="3">
        <v>2.4505633467500001</v>
      </c>
      <c r="K42" s="3">
        <v>6.2947412288300004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idden="1" outlineLevel="4" x14ac:dyDescent="0.25">
      <c r="A43" s="5" t="s">
        <v>20</v>
      </c>
      <c r="B43" s="3"/>
      <c r="C43" s="3">
        <v>12.027740028929999</v>
      </c>
      <c r="D43" s="3">
        <v>57.447648547150003</v>
      </c>
      <c r="E43" s="3"/>
      <c r="F43" s="3">
        <v>69.475388576079993</v>
      </c>
      <c r="G43" s="3"/>
      <c r="H43" s="3"/>
      <c r="I43" s="3">
        <v>29.893942986550002</v>
      </c>
      <c r="J43" s="3"/>
      <c r="K43" s="3">
        <v>29.893942986550002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outlineLevel="3" collapsed="1" x14ac:dyDescent="0.25">
      <c r="A44" s="4" t="s">
        <v>25</v>
      </c>
      <c r="B44" s="3">
        <f t="shared" ref="B44:K44" si="17">SUM(B45:B47)</f>
        <v>0.16686585818999999</v>
      </c>
      <c r="C44" s="3">
        <f t="shared" si="17"/>
        <v>0.47145042118000002</v>
      </c>
      <c r="D44" s="3">
        <f t="shared" si="17"/>
        <v>0.16865346118000002</v>
      </c>
      <c r="E44" s="3">
        <f t="shared" si="17"/>
        <v>1.1184707999599999</v>
      </c>
      <c r="F44" s="3">
        <f t="shared" si="17"/>
        <v>1.9254405405100001</v>
      </c>
      <c r="G44" s="3">
        <f t="shared" si="17"/>
        <v>0.17097172188999998</v>
      </c>
      <c r="H44" s="3">
        <f t="shared" si="17"/>
        <v>1.1035523389799999</v>
      </c>
      <c r="I44" s="3">
        <f t="shared" si="17"/>
        <v>0.17097172188999998</v>
      </c>
      <c r="J44" s="3">
        <f t="shared" si="17"/>
        <v>1.1210520187499999</v>
      </c>
      <c r="K44" s="3">
        <f t="shared" si="17"/>
        <v>2.5665478015100001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idden="1" outlineLevel="4" x14ac:dyDescent="0.25">
      <c r="A45" s="5" t="s">
        <v>19</v>
      </c>
      <c r="B45" s="3">
        <v>3.6779639429999997E-2</v>
      </c>
      <c r="C45" s="3">
        <v>0.37511955055000001</v>
      </c>
      <c r="D45" s="3">
        <v>3.8567242420000002E-2</v>
      </c>
      <c r="E45" s="3">
        <v>0.62454812164999995</v>
      </c>
      <c r="F45" s="3">
        <v>1.07501455405</v>
      </c>
      <c r="G45" s="3">
        <v>3.9097376349999997E-2</v>
      </c>
      <c r="H45" s="3">
        <v>0.64487595517999996</v>
      </c>
      <c r="I45" s="3">
        <v>3.9097376349999997E-2</v>
      </c>
      <c r="J45" s="3">
        <v>0.64843527720000005</v>
      </c>
      <c r="K45" s="3">
        <v>1.37150598508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hidden="1" outlineLevel="4" x14ac:dyDescent="0.25">
      <c r="A46" s="5" t="s">
        <v>23</v>
      </c>
      <c r="B46" s="3">
        <v>0.13008621876000001</v>
      </c>
      <c r="C46" s="3">
        <v>9.6330870629999996E-2</v>
      </c>
      <c r="D46" s="3">
        <v>0.13008621876000001</v>
      </c>
      <c r="E46" s="3">
        <v>0.45245788085999999</v>
      </c>
      <c r="F46" s="3">
        <v>0.80896118901000003</v>
      </c>
      <c r="G46" s="3">
        <v>0.13187434553999999</v>
      </c>
      <c r="H46" s="3">
        <v>0.45867638379999998</v>
      </c>
      <c r="I46" s="3">
        <v>0.13187434553999999</v>
      </c>
      <c r="J46" s="3">
        <v>0.45867638379999998</v>
      </c>
      <c r="K46" s="3">
        <v>1.1811014586799999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hidden="1" outlineLevel="4" x14ac:dyDescent="0.25">
      <c r="A47" s="5" t="s">
        <v>20</v>
      </c>
      <c r="B47" s="3"/>
      <c r="C47" s="3"/>
      <c r="D47" s="3"/>
      <c r="E47" s="3">
        <v>4.146479745E-2</v>
      </c>
      <c r="F47" s="3">
        <v>4.146479745E-2</v>
      </c>
      <c r="G47" s="3"/>
      <c r="H47" s="3"/>
      <c r="I47" s="3"/>
      <c r="J47" s="3">
        <v>1.394035775E-2</v>
      </c>
      <c r="K47" s="3">
        <v>1.394035775E-2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outlineLevel="3" collapsed="1" x14ac:dyDescent="0.25">
      <c r="A48" s="4" t="s">
        <v>26</v>
      </c>
      <c r="B48" s="3">
        <f t="shared" ref="B48:K48" si="18">SUM(B49:B51)</f>
        <v>9.7673196394000001</v>
      </c>
      <c r="C48" s="3">
        <f t="shared" si="18"/>
        <v>4.7476712935399998</v>
      </c>
      <c r="D48" s="3">
        <f t="shared" si="18"/>
        <v>10.695722850479999</v>
      </c>
      <c r="E48" s="3">
        <f t="shared" si="18"/>
        <v>6.7852710297099996</v>
      </c>
      <c r="F48" s="3">
        <f t="shared" si="18"/>
        <v>31.995984813130001</v>
      </c>
      <c r="G48" s="3">
        <f t="shared" si="18"/>
        <v>11.9183666604</v>
      </c>
      <c r="H48" s="3">
        <f t="shared" si="18"/>
        <v>6.64915751869</v>
      </c>
      <c r="I48" s="3">
        <f t="shared" si="18"/>
        <v>12.808015499030001</v>
      </c>
      <c r="J48" s="3">
        <f t="shared" si="18"/>
        <v>6.6589712599799995</v>
      </c>
      <c r="K48" s="3">
        <f t="shared" si="18"/>
        <v>38.034510938099999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idden="1" outlineLevel="4" x14ac:dyDescent="0.25">
      <c r="A49" s="5" t="s">
        <v>19</v>
      </c>
      <c r="B49" s="3">
        <v>0.66485954052999996</v>
      </c>
      <c r="C49" s="3">
        <v>2.1676086702399999</v>
      </c>
      <c r="D49" s="3">
        <v>0.71520254059999999</v>
      </c>
      <c r="E49" s="3">
        <v>3.0081829551300001</v>
      </c>
      <c r="F49" s="3">
        <v>6.5558537064999998</v>
      </c>
      <c r="G49" s="3">
        <v>0.75099346746999995</v>
      </c>
      <c r="H49" s="3">
        <v>3.1553375090700002</v>
      </c>
      <c r="I49" s="3">
        <v>0.78561285568000006</v>
      </c>
      <c r="J49" s="3">
        <v>3.1553375101399999</v>
      </c>
      <c r="K49" s="3">
        <v>7.8472813423599996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idden="1" outlineLevel="4" x14ac:dyDescent="0.25">
      <c r="A50" s="5" t="s">
        <v>20</v>
      </c>
      <c r="B50" s="3">
        <v>2.1370477157300001</v>
      </c>
      <c r="C50" s="3">
        <v>2.5800626232999999</v>
      </c>
      <c r="D50" s="3">
        <v>3.0151079267399998</v>
      </c>
      <c r="E50" s="3">
        <v>3.77708807458</v>
      </c>
      <c r="F50" s="3">
        <v>11.509306340349999</v>
      </c>
      <c r="G50" s="3">
        <v>4.1062163063600003</v>
      </c>
      <c r="H50" s="3">
        <v>3.4938200096199998</v>
      </c>
      <c r="I50" s="3">
        <v>4.9612457567800003</v>
      </c>
      <c r="J50" s="3">
        <v>3.5036337498400001</v>
      </c>
      <c r="K50" s="3">
        <v>16.0649158226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idden="1" outlineLevel="4" x14ac:dyDescent="0.25">
      <c r="A51" s="5" t="s">
        <v>27</v>
      </c>
      <c r="B51" s="3">
        <v>6.9654123831400003</v>
      </c>
      <c r="C51" s="3"/>
      <c r="D51" s="3">
        <v>6.9654123831400003</v>
      </c>
      <c r="E51" s="3"/>
      <c r="F51" s="3">
        <v>13.930824766280001</v>
      </c>
      <c r="G51" s="3">
        <v>7.0611568865700001</v>
      </c>
      <c r="H51" s="3"/>
      <c r="I51" s="3">
        <v>7.0611568865700001</v>
      </c>
      <c r="J51" s="3"/>
      <c r="K51" s="3">
        <v>14.12231377314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5" spans="1:34" s="18" customFormat="1" x14ac:dyDescent="0.25">
      <c r="A55" s="17"/>
      <c r="B55" s="17">
        <v>2023</v>
      </c>
      <c r="C55" s="17">
        <v>2024</v>
      </c>
      <c r="D55" s="17">
        <v>2025</v>
      </c>
      <c r="E55" s="17">
        <v>2026</v>
      </c>
      <c r="F55" s="17">
        <v>2027</v>
      </c>
      <c r="G55" s="17">
        <v>2028</v>
      </c>
      <c r="H55" s="17">
        <v>2029</v>
      </c>
      <c r="I55" s="17">
        <v>2030</v>
      </c>
      <c r="J55" s="17">
        <v>2031</v>
      </c>
      <c r="K55" s="17">
        <v>2032</v>
      </c>
      <c r="L55" s="17">
        <v>2033</v>
      </c>
    </row>
    <row r="56" spans="1:34" s="21" customFormat="1" x14ac:dyDescent="0.25">
      <c r="A56" s="19" t="s">
        <v>12</v>
      </c>
      <c r="B56" s="20">
        <f t="shared" ref="B56:L56" si="19">B57+B74</f>
        <v>277.24269426773003</v>
      </c>
      <c r="C56" s="20">
        <f t="shared" si="19"/>
        <v>316.85096360709997</v>
      </c>
      <c r="D56" s="20">
        <f t="shared" si="19"/>
        <v>258.81434781547</v>
      </c>
      <c r="E56" s="20">
        <f t="shared" si="19"/>
        <v>191.90440930989001</v>
      </c>
      <c r="F56" s="20">
        <f t="shared" si="19"/>
        <v>157.58679453573001</v>
      </c>
      <c r="G56" s="20">
        <f t="shared" si="19"/>
        <v>160.54234158062002</v>
      </c>
      <c r="H56" s="20">
        <f t="shared" si="19"/>
        <v>122.64786472034001</v>
      </c>
      <c r="I56" s="20">
        <f t="shared" si="19"/>
        <v>144.82380451674999</v>
      </c>
      <c r="J56" s="20">
        <f t="shared" si="19"/>
        <v>173.88397605159</v>
      </c>
      <c r="K56" s="20">
        <f t="shared" si="19"/>
        <v>130.28155304373999</v>
      </c>
      <c r="L56" s="20">
        <f t="shared" si="19"/>
        <v>138.39103407778001</v>
      </c>
    </row>
    <row r="57" spans="1:34" s="16" customFormat="1" outlineLevel="1" x14ac:dyDescent="0.25">
      <c r="A57" s="12" t="s">
        <v>13</v>
      </c>
      <c r="B57" s="13">
        <f t="shared" ref="B57:L57" si="20">B58+B67</f>
        <v>115.80690189823</v>
      </c>
      <c r="C57" s="13">
        <f t="shared" si="20"/>
        <v>90.086342944069997</v>
      </c>
      <c r="D57" s="13">
        <f t="shared" si="20"/>
        <v>108.60616951860001</v>
      </c>
      <c r="E57" s="13">
        <f t="shared" si="20"/>
        <v>53.166778553070003</v>
      </c>
      <c r="F57" s="13">
        <f t="shared" si="20"/>
        <v>60.095151128750004</v>
      </c>
      <c r="G57" s="13">
        <f t="shared" si="20"/>
        <v>61.221829582959998</v>
      </c>
      <c r="H57" s="13">
        <f t="shared" si="20"/>
        <v>52.029810138290003</v>
      </c>
      <c r="I57" s="13">
        <f t="shared" si="20"/>
        <v>62.413593512159999</v>
      </c>
      <c r="J57" s="13">
        <f t="shared" si="20"/>
        <v>80.229027785149995</v>
      </c>
      <c r="K57" s="13">
        <f t="shared" si="20"/>
        <v>62.49997357126</v>
      </c>
      <c r="L57" s="13">
        <f t="shared" si="20"/>
        <v>32.104072575490001</v>
      </c>
    </row>
    <row r="58" spans="1:34" s="16" customFormat="1" outlineLevel="2" x14ac:dyDescent="0.25">
      <c r="A58" s="14" t="s">
        <v>14</v>
      </c>
      <c r="B58" s="15">
        <f t="shared" ref="B58:L58" si="21">B59+B61+B63</f>
        <v>55.423212892709998</v>
      </c>
      <c r="C58" s="15">
        <f t="shared" si="21"/>
        <v>47.055774902270002</v>
      </c>
      <c r="D58" s="15">
        <f t="shared" si="21"/>
        <v>40.50099199612</v>
      </c>
      <c r="E58" s="15">
        <f t="shared" si="21"/>
        <v>34.593525030590001</v>
      </c>
      <c r="F58" s="15">
        <f t="shared" si="21"/>
        <v>32.758062606270002</v>
      </c>
      <c r="G58" s="15">
        <f t="shared" si="21"/>
        <v>29.958897060479998</v>
      </c>
      <c r="H58" s="15">
        <f t="shared" si="21"/>
        <v>27.516877615809999</v>
      </c>
      <c r="I58" s="15">
        <f t="shared" si="21"/>
        <v>25.36353998968</v>
      </c>
      <c r="J58" s="15">
        <f t="shared" si="21"/>
        <v>22.037977273559999</v>
      </c>
      <c r="K58" s="15">
        <f t="shared" si="21"/>
        <v>17.469022048780001</v>
      </c>
      <c r="L58" s="15">
        <f t="shared" si="21"/>
        <v>14.12395605301</v>
      </c>
    </row>
    <row r="59" spans="1:34" s="23" customFormat="1" outlineLevel="3" collapsed="1" x14ac:dyDescent="0.25">
      <c r="A59" s="27" t="s">
        <v>15</v>
      </c>
      <c r="B59" s="26">
        <f t="shared" ref="B59:L59" si="22">SUM(B60:B60)</f>
        <v>2.2957000000000001E-4</v>
      </c>
      <c r="C59" s="26">
        <f t="shared" si="22"/>
        <v>0</v>
      </c>
      <c r="D59" s="26">
        <f t="shared" si="22"/>
        <v>0</v>
      </c>
      <c r="E59" s="26">
        <f t="shared" si="22"/>
        <v>0</v>
      </c>
      <c r="F59" s="26">
        <f t="shared" si="22"/>
        <v>0</v>
      </c>
      <c r="G59" s="26">
        <f t="shared" si="22"/>
        <v>0</v>
      </c>
      <c r="H59" s="26">
        <f t="shared" si="22"/>
        <v>0</v>
      </c>
      <c r="I59" s="26">
        <f t="shared" si="22"/>
        <v>0</v>
      </c>
      <c r="J59" s="26">
        <f t="shared" si="22"/>
        <v>0</v>
      </c>
      <c r="K59" s="26">
        <f t="shared" si="22"/>
        <v>0</v>
      </c>
      <c r="L59" s="26">
        <f t="shared" si="22"/>
        <v>0</v>
      </c>
    </row>
    <row r="60" spans="1:34" s="23" customFormat="1" hidden="1" outlineLevel="4" x14ac:dyDescent="0.25">
      <c r="A60" s="28" t="s">
        <v>16</v>
      </c>
      <c r="B60" s="26">
        <v>2.2957000000000001E-4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34" s="23" customFormat="1" outlineLevel="3" collapsed="1" x14ac:dyDescent="0.25">
      <c r="A61" s="27" t="s">
        <v>17</v>
      </c>
      <c r="B61" s="26">
        <f t="shared" ref="B61:L61" si="23">SUM(B62:B62)</f>
        <v>8.346855265E-2</v>
      </c>
      <c r="C61" s="26">
        <f t="shared" si="23"/>
        <v>7.6862745080000003E-2</v>
      </c>
      <c r="D61" s="26">
        <f t="shared" si="23"/>
        <v>7.0243300420000002E-2</v>
      </c>
      <c r="E61" s="26">
        <f t="shared" si="23"/>
        <v>6.3630674289999994E-2</v>
      </c>
      <c r="F61" s="26">
        <f t="shared" si="23"/>
        <v>5.7018048170000002E-2</v>
      </c>
      <c r="G61" s="26">
        <f t="shared" si="23"/>
        <v>5.0412240580000003E-2</v>
      </c>
      <c r="H61" s="26">
        <f t="shared" si="23"/>
        <v>4.3792795910000001E-2</v>
      </c>
      <c r="I61" s="26">
        <f t="shared" si="23"/>
        <v>3.7180169780000001E-2</v>
      </c>
      <c r="J61" s="26">
        <f t="shared" si="23"/>
        <v>3.0567543660000002E-2</v>
      </c>
      <c r="K61" s="26">
        <f t="shared" si="23"/>
        <v>2.3961736080000001E-2</v>
      </c>
      <c r="L61" s="26">
        <f t="shared" si="23"/>
        <v>1.7342291409999998E-2</v>
      </c>
    </row>
    <row r="62" spans="1:34" s="23" customFormat="1" hidden="1" outlineLevel="4" x14ac:dyDescent="0.25">
      <c r="A62" s="28" t="s">
        <v>16</v>
      </c>
      <c r="B62" s="26">
        <v>8.346855265E-2</v>
      </c>
      <c r="C62" s="26">
        <v>7.6862745080000003E-2</v>
      </c>
      <c r="D62" s="26">
        <v>7.0243300420000002E-2</v>
      </c>
      <c r="E62" s="26">
        <v>6.3630674289999994E-2</v>
      </c>
      <c r="F62" s="26">
        <v>5.7018048170000002E-2</v>
      </c>
      <c r="G62" s="26">
        <v>5.0412240580000003E-2</v>
      </c>
      <c r="H62" s="26">
        <v>4.3792795910000001E-2</v>
      </c>
      <c r="I62" s="26">
        <v>3.7180169780000001E-2</v>
      </c>
      <c r="J62" s="26">
        <v>3.0567543660000002E-2</v>
      </c>
      <c r="K62" s="26">
        <v>2.3961736080000001E-2</v>
      </c>
      <c r="L62" s="26">
        <v>1.7342291409999998E-2</v>
      </c>
    </row>
    <row r="63" spans="1:34" s="23" customFormat="1" outlineLevel="3" collapsed="1" x14ac:dyDescent="0.25">
      <c r="A63" s="27" t="s">
        <v>18</v>
      </c>
      <c r="B63" s="26">
        <f t="shared" ref="B63:L63" si="24">SUM(B64:B66)</f>
        <v>55.339514770059999</v>
      </c>
      <c r="C63" s="26">
        <f t="shared" si="24"/>
        <v>46.978912157190003</v>
      </c>
      <c r="D63" s="26">
        <f t="shared" si="24"/>
        <v>40.430748695699997</v>
      </c>
      <c r="E63" s="26">
        <f t="shared" si="24"/>
        <v>34.529894356299998</v>
      </c>
      <c r="F63" s="26">
        <f t="shared" si="24"/>
        <v>32.701044558100001</v>
      </c>
      <c r="G63" s="26">
        <f t="shared" si="24"/>
        <v>29.9084848199</v>
      </c>
      <c r="H63" s="26">
        <f t="shared" si="24"/>
        <v>27.473084819899999</v>
      </c>
      <c r="I63" s="26">
        <f t="shared" si="24"/>
        <v>25.326359819899999</v>
      </c>
      <c r="J63" s="26">
        <f t="shared" si="24"/>
        <v>22.007409729900001</v>
      </c>
      <c r="K63" s="26">
        <f t="shared" si="24"/>
        <v>17.445060312700001</v>
      </c>
      <c r="L63" s="26">
        <f t="shared" si="24"/>
        <v>14.1066137616</v>
      </c>
    </row>
    <row r="64" spans="1:34" s="23" customFormat="1" hidden="1" outlineLevel="4" x14ac:dyDescent="0.25">
      <c r="A64" s="28" t="s">
        <v>19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s="23" customFormat="1" hidden="1" outlineLevel="4" x14ac:dyDescent="0.25">
      <c r="A65" s="28" t="s">
        <v>16</v>
      </c>
      <c r="B65" s="26">
        <v>55.339514770059999</v>
      </c>
      <c r="C65" s="26">
        <v>46.978912157190003</v>
      </c>
      <c r="D65" s="26">
        <v>40.430748695699997</v>
      </c>
      <c r="E65" s="26">
        <v>34.529894356299998</v>
      </c>
      <c r="F65" s="26">
        <v>32.701044558100001</v>
      </c>
      <c r="G65" s="26">
        <v>29.9084848199</v>
      </c>
      <c r="H65" s="26">
        <v>27.473084819899999</v>
      </c>
      <c r="I65" s="26">
        <v>25.326359819899999</v>
      </c>
      <c r="J65" s="26">
        <v>22.007409729900001</v>
      </c>
      <c r="K65" s="26">
        <v>17.445060312700001</v>
      </c>
      <c r="L65" s="26">
        <v>14.1066137616</v>
      </c>
    </row>
    <row r="66" spans="1:12" s="23" customFormat="1" hidden="1" outlineLevel="4" x14ac:dyDescent="0.25">
      <c r="A66" s="28" t="s">
        <v>20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s="16" customFormat="1" outlineLevel="2" x14ac:dyDescent="0.25">
      <c r="A67" s="14" t="s">
        <v>21</v>
      </c>
      <c r="B67" s="15">
        <f t="shared" ref="B67:L67" si="25">B68+B70</f>
        <v>60.383689005520004</v>
      </c>
      <c r="C67" s="15">
        <f t="shared" si="25"/>
        <v>43.030568041800002</v>
      </c>
      <c r="D67" s="15">
        <f t="shared" si="25"/>
        <v>68.105177522480005</v>
      </c>
      <c r="E67" s="15">
        <f t="shared" si="25"/>
        <v>18.573253522480002</v>
      </c>
      <c r="F67" s="15">
        <f t="shared" si="25"/>
        <v>27.337088522480002</v>
      </c>
      <c r="G67" s="15">
        <f t="shared" si="25"/>
        <v>31.262932522480003</v>
      </c>
      <c r="H67" s="15">
        <f t="shared" si="25"/>
        <v>24.512932522480003</v>
      </c>
      <c r="I67" s="15">
        <f t="shared" si="25"/>
        <v>37.050053522479999</v>
      </c>
      <c r="J67" s="15">
        <f t="shared" si="25"/>
        <v>58.191050511589999</v>
      </c>
      <c r="K67" s="15">
        <f t="shared" si="25"/>
        <v>45.030951522480002</v>
      </c>
      <c r="L67" s="15">
        <f t="shared" si="25"/>
        <v>17.980116522480003</v>
      </c>
    </row>
    <row r="68" spans="1:12" s="23" customFormat="1" outlineLevel="3" collapsed="1" x14ac:dyDescent="0.25">
      <c r="A68" s="27" t="s">
        <v>17</v>
      </c>
      <c r="B68" s="26">
        <f t="shared" ref="B68:L68" si="26">SUM(B69:B69)</f>
        <v>0.13225252248</v>
      </c>
      <c r="C68" s="26">
        <f t="shared" si="26"/>
        <v>0.13225252248</v>
      </c>
      <c r="D68" s="26">
        <f t="shared" si="26"/>
        <v>0.13225252248</v>
      </c>
      <c r="E68" s="26">
        <f t="shared" si="26"/>
        <v>0.13225252248</v>
      </c>
      <c r="F68" s="26">
        <f t="shared" si="26"/>
        <v>0.13225252248</v>
      </c>
      <c r="G68" s="26">
        <f t="shared" si="26"/>
        <v>0.13225252248</v>
      </c>
      <c r="H68" s="26">
        <f t="shared" si="26"/>
        <v>0.13225252248</v>
      </c>
      <c r="I68" s="26">
        <f t="shared" si="26"/>
        <v>0.13225252248</v>
      </c>
      <c r="J68" s="26">
        <f t="shared" si="26"/>
        <v>0.13225252248</v>
      </c>
      <c r="K68" s="26">
        <f t="shared" si="26"/>
        <v>0.13225252248</v>
      </c>
      <c r="L68" s="26">
        <f t="shared" si="26"/>
        <v>0.13225252248</v>
      </c>
    </row>
    <row r="69" spans="1:12" s="23" customFormat="1" hidden="1" outlineLevel="4" x14ac:dyDescent="0.25">
      <c r="A69" s="28" t="s">
        <v>16</v>
      </c>
      <c r="B69" s="26">
        <v>0.13225252248</v>
      </c>
      <c r="C69" s="26">
        <v>0.13225252248</v>
      </c>
      <c r="D69" s="26">
        <v>0.13225252248</v>
      </c>
      <c r="E69" s="26">
        <v>0.13225252248</v>
      </c>
      <c r="F69" s="26">
        <v>0.13225252248</v>
      </c>
      <c r="G69" s="26">
        <v>0.13225252248</v>
      </c>
      <c r="H69" s="26">
        <v>0.13225252248</v>
      </c>
      <c r="I69" s="26">
        <v>0.13225252248</v>
      </c>
      <c r="J69" s="26">
        <v>0.13225252248</v>
      </c>
      <c r="K69" s="26">
        <v>0.13225252248</v>
      </c>
      <c r="L69" s="26">
        <v>0.13225252248</v>
      </c>
    </row>
    <row r="70" spans="1:12" s="23" customFormat="1" outlineLevel="3" collapsed="1" x14ac:dyDescent="0.25">
      <c r="A70" s="27" t="s">
        <v>18</v>
      </c>
      <c r="B70" s="26">
        <f t="shared" ref="B70:L70" si="27">SUM(B71:B73)</f>
        <v>60.251436483040003</v>
      </c>
      <c r="C70" s="26">
        <f t="shared" si="27"/>
        <v>42.898315519320001</v>
      </c>
      <c r="D70" s="26">
        <f t="shared" si="27"/>
        <v>67.972925000000004</v>
      </c>
      <c r="E70" s="26">
        <f t="shared" si="27"/>
        <v>18.441001</v>
      </c>
      <c r="F70" s="26">
        <f t="shared" si="27"/>
        <v>27.204836</v>
      </c>
      <c r="G70" s="26">
        <f t="shared" si="27"/>
        <v>31.130680000000002</v>
      </c>
      <c r="H70" s="26">
        <f t="shared" si="27"/>
        <v>24.380680000000002</v>
      </c>
      <c r="I70" s="26">
        <f t="shared" si="27"/>
        <v>36.917800999999997</v>
      </c>
      <c r="J70" s="26">
        <f t="shared" si="27"/>
        <v>58.058797989109998</v>
      </c>
      <c r="K70" s="26">
        <f t="shared" si="27"/>
        <v>44.898699000000001</v>
      </c>
      <c r="L70" s="26">
        <f t="shared" si="27"/>
        <v>17.847864000000001</v>
      </c>
    </row>
    <row r="71" spans="1:12" s="23" customFormat="1" hidden="1" outlineLevel="4" x14ac:dyDescent="0.25">
      <c r="A71" s="28" t="s">
        <v>19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12" s="23" customFormat="1" hidden="1" outlineLevel="4" x14ac:dyDescent="0.25">
      <c r="A72" s="28" t="s">
        <v>16</v>
      </c>
      <c r="B72" s="26">
        <v>60.251436483040003</v>
      </c>
      <c r="C72" s="26">
        <v>42.898315519320001</v>
      </c>
      <c r="D72" s="26">
        <v>67.972925000000004</v>
      </c>
      <c r="E72" s="26">
        <v>18.441001</v>
      </c>
      <c r="F72" s="26">
        <v>27.204836</v>
      </c>
      <c r="G72" s="26">
        <v>31.130680000000002</v>
      </c>
      <c r="H72" s="26">
        <v>24.380680000000002</v>
      </c>
      <c r="I72" s="26">
        <v>36.917800999999997</v>
      </c>
      <c r="J72" s="26">
        <v>58.058797989109998</v>
      </c>
      <c r="K72" s="26">
        <v>44.898699000000001</v>
      </c>
      <c r="L72" s="26">
        <v>17.847864000000001</v>
      </c>
    </row>
    <row r="73" spans="1:12" s="23" customFormat="1" hidden="1" outlineLevel="4" x14ac:dyDescent="0.25">
      <c r="A73" s="28" t="s">
        <v>20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12" s="16" customFormat="1" outlineLevel="1" x14ac:dyDescent="0.25">
      <c r="A74" s="12" t="s">
        <v>22</v>
      </c>
      <c r="B74" s="13">
        <f t="shared" ref="B74:L74" si="28">B75+B92</f>
        <v>161.43579236950001</v>
      </c>
      <c r="C74" s="13">
        <f t="shared" si="28"/>
        <v>226.76462066302997</v>
      </c>
      <c r="D74" s="13">
        <f t="shared" si="28"/>
        <v>150.20817829687002</v>
      </c>
      <c r="E74" s="13">
        <f t="shared" si="28"/>
        <v>138.73763075682001</v>
      </c>
      <c r="F74" s="13">
        <f t="shared" si="28"/>
        <v>97.491643406979989</v>
      </c>
      <c r="G74" s="13">
        <f t="shared" si="28"/>
        <v>99.320511997660006</v>
      </c>
      <c r="H74" s="13">
        <f t="shared" si="28"/>
        <v>70.618054582050007</v>
      </c>
      <c r="I74" s="13">
        <f t="shared" si="28"/>
        <v>82.410211004589996</v>
      </c>
      <c r="J74" s="13">
        <f t="shared" si="28"/>
        <v>93.654948266440002</v>
      </c>
      <c r="K74" s="13">
        <f t="shared" si="28"/>
        <v>67.78157947247999</v>
      </c>
      <c r="L74" s="13">
        <f t="shared" si="28"/>
        <v>106.28696150229</v>
      </c>
    </row>
    <row r="75" spans="1:12" s="16" customFormat="1" outlineLevel="2" x14ac:dyDescent="0.25">
      <c r="A75" s="14" t="s">
        <v>14</v>
      </c>
      <c r="B75" s="15">
        <f t="shared" ref="B75:L75" si="29">B76+B81+B84+B88</f>
        <v>50.178906706259994</v>
      </c>
      <c r="C75" s="15">
        <f t="shared" si="29"/>
        <v>46.209412820849991</v>
      </c>
      <c r="D75" s="15">
        <f t="shared" si="29"/>
        <v>39.680504103720004</v>
      </c>
      <c r="E75" s="15">
        <f t="shared" si="29"/>
        <v>32.17267696775</v>
      </c>
      <c r="F75" s="15">
        <f t="shared" si="29"/>
        <v>26.08938694479</v>
      </c>
      <c r="G75" s="15">
        <f t="shared" si="29"/>
        <v>22.346470902540002</v>
      </c>
      <c r="H75" s="15">
        <f t="shared" si="29"/>
        <v>17.07484438222</v>
      </c>
      <c r="I75" s="15">
        <f t="shared" si="29"/>
        <v>16.01035672671</v>
      </c>
      <c r="J75" s="15">
        <f t="shared" si="29"/>
        <v>13.329505739860002</v>
      </c>
      <c r="K75" s="15">
        <f t="shared" si="29"/>
        <v>10.723899441339999</v>
      </c>
      <c r="L75" s="15">
        <f t="shared" si="29"/>
        <v>5.4661541792500001</v>
      </c>
    </row>
    <row r="76" spans="1:12" s="23" customFormat="1" outlineLevel="3" collapsed="1" x14ac:dyDescent="0.25">
      <c r="A76" s="27" t="s">
        <v>15</v>
      </c>
      <c r="B76" s="26">
        <f t="shared" ref="B76:L76" si="30">SUM(B77:B80)</f>
        <v>0.40983959007000004</v>
      </c>
      <c r="C76" s="26">
        <f t="shared" si="30"/>
        <v>9.4494500049999999E-2</v>
      </c>
      <c r="D76" s="26">
        <f t="shared" si="30"/>
        <v>8.8821500049999988E-2</v>
      </c>
      <c r="E76" s="26">
        <f t="shared" si="30"/>
        <v>8.10860001E-2</v>
      </c>
      <c r="F76" s="26">
        <f t="shared" si="30"/>
        <v>8.10860001E-2</v>
      </c>
      <c r="G76" s="26">
        <f t="shared" si="30"/>
        <v>8.1079500099999993E-2</v>
      </c>
      <c r="H76" s="26">
        <f t="shared" si="30"/>
        <v>7.8150450099999991E-2</v>
      </c>
      <c r="I76" s="26">
        <f t="shared" si="30"/>
        <v>7.7683500099999997E-2</v>
      </c>
      <c r="J76" s="26">
        <f t="shared" si="30"/>
        <v>7.6860000040000001E-2</v>
      </c>
      <c r="K76" s="26">
        <f t="shared" si="30"/>
        <v>7.6860000040000001E-2</v>
      </c>
      <c r="L76" s="26">
        <f t="shared" si="30"/>
        <v>7.6860000040000001E-2</v>
      </c>
    </row>
    <row r="77" spans="1:12" s="23" customFormat="1" hidden="1" outlineLevel="4" x14ac:dyDescent="0.25">
      <c r="A77" s="28" t="s">
        <v>19</v>
      </c>
      <c r="B77" s="26">
        <v>8.7282360000000003E-3</v>
      </c>
      <c r="C77" s="26">
        <v>8.9280000000000002E-3</v>
      </c>
      <c r="D77" s="26">
        <v>3.7200000000000002E-3</v>
      </c>
      <c r="E77" s="26">
        <v>3.3960000000000001E-3</v>
      </c>
      <c r="F77" s="26">
        <v>3.3960000000000001E-3</v>
      </c>
      <c r="G77" s="26">
        <v>3.3960000000000001E-3</v>
      </c>
      <c r="H77" s="26">
        <v>4.6694999999999999E-4</v>
      </c>
      <c r="I77" s="26"/>
      <c r="J77" s="26"/>
      <c r="K77" s="26"/>
      <c r="L77" s="26"/>
    </row>
    <row r="78" spans="1:12" s="23" customFormat="1" hidden="1" outlineLevel="4" x14ac:dyDescent="0.25">
      <c r="A78" s="28" t="s">
        <v>23</v>
      </c>
      <c r="B78" s="26">
        <v>6.2868959999999997E-4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12" s="23" customFormat="1" hidden="1" outlineLevel="4" x14ac:dyDescent="0.25">
      <c r="A79" s="28" t="s">
        <v>16</v>
      </c>
      <c r="B79" s="26">
        <v>3.506E-3</v>
      </c>
      <c r="C79" s="26">
        <v>6.4999999999999996E-6</v>
      </c>
      <c r="D79" s="26">
        <v>6.4999999999999996E-6</v>
      </c>
      <c r="E79" s="26">
        <v>6.4999999999999996E-6</v>
      </c>
      <c r="F79" s="26">
        <v>6.4999999999999996E-6</v>
      </c>
      <c r="G79" s="26"/>
      <c r="H79" s="26"/>
      <c r="I79" s="26"/>
      <c r="J79" s="26"/>
      <c r="K79" s="26"/>
      <c r="L79" s="26"/>
    </row>
    <row r="80" spans="1:12" s="23" customFormat="1" hidden="1" outlineLevel="4" x14ac:dyDescent="0.25">
      <c r="A80" s="28" t="s">
        <v>20</v>
      </c>
      <c r="B80" s="26">
        <v>0.39697666447000002</v>
      </c>
      <c r="C80" s="26">
        <v>8.5560000050000001E-2</v>
      </c>
      <c r="D80" s="26">
        <v>8.5095000049999994E-2</v>
      </c>
      <c r="E80" s="26">
        <v>7.7683500099999997E-2</v>
      </c>
      <c r="F80" s="26">
        <v>7.7683500099999997E-2</v>
      </c>
      <c r="G80" s="26">
        <v>7.7683500099999997E-2</v>
      </c>
      <c r="H80" s="26">
        <v>7.7683500099999997E-2</v>
      </c>
      <c r="I80" s="26">
        <v>7.7683500099999997E-2</v>
      </c>
      <c r="J80" s="26">
        <v>7.6860000040000001E-2</v>
      </c>
      <c r="K80" s="26">
        <v>7.6860000040000001E-2</v>
      </c>
      <c r="L80" s="26">
        <v>7.6860000040000001E-2</v>
      </c>
    </row>
    <row r="81" spans="1:12" s="23" customFormat="1" outlineLevel="3" collapsed="1" x14ac:dyDescent="0.25">
      <c r="A81" s="27" t="s">
        <v>24</v>
      </c>
      <c r="B81" s="26">
        <f t="shared" ref="B81:L81" si="31">SUM(B82:B83)</f>
        <v>40.302648408789999</v>
      </c>
      <c r="C81" s="26">
        <f t="shared" si="31"/>
        <v>37.332921821619998</v>
      </c>
      <c r="D81" s="26">
        <f t="shared" si="31"/>
        <v>32.350436819670001</v>
      </c>
      <c r="E81" s="26">
        <f t="shared" si="31"/>
        <v>26.3798051399</v>
      </c>
      <c r="F81" s="26">
        <f t="shared" si="31"/>
        <v>21.043188848650001</v>
      </c>
      <c r="G81" s="26">
        <f t="shared" si="31"/>
        <v>18.031236328350001</v>
      </c>
      <c r="H81" s="26">
        <f t="shared" si="31"/>
        <v>13.488397067899999</v>
      </c>
      <c r="I81" s="26">
        <f t="shared" si="31"/>
        <v>13.46304055913</v>
      </c>
      <c r="J81" s="26">
        <f t="shared" si="31"/>
        <v>10.702079809690002</v>
      </c>
      <c r="K81" s="26">
        <f t="shared" si="31"/>
        <v>7.6033090030299997</v>
      </c>
      <c r="L81" s="26">
        <f t="shared" si="31"/>
        <v>2.6400920010500002</v>
      </c>
    </row>
    <row r="82" spans="1:12" s="23" customFormat="1" hidden="1" outlineLevel="4" x14ac:dyDescent="0.25">
      <c r="A82" s="28" t="s">
        <v>19</v>
      </c>
      <c r="B82" s="26">
        <v>6.1914740561499997</v>
      </c>
      <c r="C82" s="26">
        <v>6.0301606934800001</v>
      </c>
      <c r="D82" s="26">
        <v>5.3103126361499999</v>
      </c>
      <c r="E82" s="26">
        <v>4.6093699433399999</v>
      </c>
      <c r="F82" s="26">
        <v>2.1633255608500002</v>
      </c>
      <c r="G82" s="26">
        <v>2.01830390753</v>
      </c>
      <c r="H82" s="26">
        <v>1.89026465282</v>
      </c>
      <c r="I82" s="26">
        <v>1.8649081440499999</v>
      </c>
      <c r="J82" s="26">
        <v>1.2708054199999999E-3</v>
      </c>
      <c r="K82" s="26"/>
      <c r="L82" s="26"/>
    </row>
    <row r="83" spans="1:12" s="23" customFormat="1" hidden="1" outlineLevel="4" x14ac:dyDescent="0.25">
      <c r="A83" s="28" t="s">
        <v>20</v>
      </c>
      <c r="B83" s="26">
        <v>34.111174352639999</v>
      </c>
      <c r="C83" s="26">
        <v>31.302761128139998</v>
      </c>
      <c r="D83" s="26">
        <v>27.04012418352</v>
      </c>
      <c r="E83" s="26">
        <v>21.770435196560001</v>
      </c>
      <c r="F83" s="26">
        <v>18.879863287799999</v>
      </c>
      <c r="G83" s="26">
        <v>16.01293242082</v>
      </c>
      <c r="H83" s="26">
        <v>11.59813241508</v>
      </c>
      <c r="I83" s="26">
        <v>11.59813241508</v>
      </c>
      <c r="J83" s="26">
        <v>10.700809004270001</v>
      </c>
      <c r="K83" s="26">
        <v>7.6033090030299997</v>
      </c>
      <c r="L83" s="26">
        <v>2.6400920010500002</v>
      </c>
    </row>
    <row r="84" spans="1:12" s="23" customFormat="1" outlineLevel="3" collapsed="1" x14ac:dyDescent="0.25">
      <c r="A84" s="27" t="s">
        <v>25</v>
      </c>
      <c r="B84" s="26">
        <f t="shared" ref="B84:L84" si="32">SUM(B85:B87)</f>
        <v>0.41261478375999999</v>
      </c>
      <c r="C84" s="26">
        <f t="shared" si="32"/>
        <v>0.38434118931</v>
      </c>
      <c r="D84" s="26">
        <f t="shared" si="32"/>
        <v>0.37799022326999998</v>
      </c>
      <c r="E84" s="26">
        <f t="shared" si="32"/>
        <v>0.29406396396000001</v>
      </c>
      <c r="F84" s="26">
        <f t="shared" si="32"/>
        <v>0.24603593955999997</v>
      </c>
      <c r="G84" s="26">
        <f t="shared" si="32"/>
        <v>0.19685563517999999</v>
      </c>
      <c r="H84" s="26">
        <f t="shared" si="32"/>
        <v>0.14739865682</v>
      </c>
      <c r="I84" s="26">
        <f t="shared" si="32"/>
        <v>9.8075309999999999E-2</v>
      </c>
      <c r="J84" s="26">
        <f t="shared" si="32"/>
        <v>5.3963079780000006E-2</v>
      </c>
      <c r="K84" s="26">
        <f t="shared" si="32"/>
        <v>3.102227816E-2</v>
      </c>
      <c r="L84" s="26">
        <f t="shared" si="32"/>
        <v>2.41264861E-2</v>
      </c>
    </row>
    <row r="85" spans="1:12" s="23" customFormat="1" hidden="1" outlineLevel="4" x14ac:dyDescent="0.25">
      <c r="A85" s="28" t="s">
        <v>19</v>
      </c>
      <c r="B85" s="26">
        <v>0.33315321098</v>
      </c>
      <c r="C85" s="26">
        <v>0.30784575435</v>
      </c>
      <c r="D85" s="26">
        <v>0.30818972525999999</v>
      </c>
      <c r="E85" s="26">
        <v>0.23603706259000001</v>
      </c>
      <c r="F85" s="26">
        <v>0.19289273910999999</v>
      </c>
      <c r="G85" s="26">
        <v>0.14994898851999999</v>
      </c>
      <c r="H85" s="26">
        <v>0.10700989347000001</v>
      </c>
      <c r="I85" s="26">
        <v>6.4071882459999993E-2</v>
      </c>
      <c r="J85" s="26">
        <v>2.6637758800000001E-2</v>
      </c>
      <c r="K85" s="26">
        <v>9.9526949700000002E-3</v>
      </c>
      <c r="L85" s="26">
        <v>9.4364575200000002E-3</v>
      </c>
    </row>
    <row r="86" spans="1:12" s="23" customFormat="1" hidden="1" outlineLevel="4" x14ac:dyDescent="0.25">
      <c r="A86" s="28" t="s">
        <v>23</v>
      </c>
      <c r="B86" s="26">
        <v>7.9461572780000003E-2</v>
      </c>
      <c r="C86" s="26">
        <v>7.6495434959999997E-2</v>
      </c>
      <c r="D86" s="26">
        <v>6.9800498010000003E-2</v>
      </c>
      <c r="E86" s="26">
        <v>5.8026901370000002E-2</v>
      </c>
      <c r="F86" s="26">
        <v>5.3143200449999997E-2</v>
      </c>
      <c r="G86" s="26">
        <v>4.6906646660000002E-2</v>
      </c>
      <c r="H86" s="26">
        <v>4.0388763350000002E-2</v>
      </c>
      <c r="I86" s="26">
        <v>3.4003427539999999E-2</v>
      </c>
      <c r="J86" s="26">
        <v>2.7325320980000001E-2</v>
      </c>
      <c r="K86" s="26">
        <v>2.1069583190000001E-2</v>
      </c>
      <c r="L86" s="26">
        <v>1.469002858E-2</v>
      </c>
    </row>
    <row r="87" spans="1:12" s="23" customFormat="1" hidden="1" outlineLevel="4" x14ac:dyDescent="0.25">
      <c r="A87" s="28" t="s">
        <v>20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s="23" customFormat="1" outlineLevel="3" collapsed="1" x14ac:dyDescent="0.25">
      <c r="A88" s="27" t="s">
        <v>26</v>
      </c>
      <c r="B88" s="26">
        <f t="shared" ref="B88:L88" si="33">SUM(B89:B91)</f>
        <v>9.0538039236400003</v>
      </c>
      <c r="C88" s="26">
        <f t="shared" si="33"/>
        <v>8.3976553098700002</v>
      </c>
      <c r="D88" s="26">
        <f t="shared" si="33"/>
        <v>6.8632555607300008</v>
      </c>
      <c r="E88" s="26">
        <f t="shared" si="33"/>
        <v>5.4177218637899998</v>
      </c>
      <c r="F88" s="26">
        <f t="shared" si="33"/>
        <v>4.7190761564799999</v>
      </c>
      <c r="G88" s="26">
        <f t="shared" si="33"/>
        <v>4.0372994389099999</v>
      </c>
      <c r="H88" s="26">
        <f t="shared" si="33"/>
        <v>3.3608982074</v>
      </c>
      <c r="I88" s="26">
        <f t="shared" si="33"/>
        <v>2.37155735748</v>
      </c>
      <c r="J88" s="26">
        <f t="shared" si="33"/>
        <v>2.49660285035</v>
      </c>
      <c r="K88" s="26">
        <f t="shared" si="33"/>
        <v>3.0127081601099999</v>
      </c>
      <c r="L88" s="26">
        <f t="shared" si="33"/>
        <v>2.7250756920599999</v>
      </c>
    </row>
    <row r="89" spans="1:12" s="23" customFormat="1" hidden="1" outlineLevel="4" x14ac:dyDescent="0.25">
      <c r="A89" s="28" t="s">
        <v>19</v>
      </c>
      <c r="B89" s="26">
        <v>2.04983333798</v>
      </c>
      <c r="C89" s="26">
        <v>2.2658495153799998</v>
      </c>
      <c r="D89" s="26">
        <v>1.9696005407399999</v>
      </c>
      <c r="E89" s="26">
        <v>1.7934333649700001</v>
      </c>
      <c r="F89" s="26">
        <v>1.66911756422</v>
      </c>
      <c r="G89" s="26">
        <v>1.5521364448099999</v>
      </c>
      <c r="H89" s="26">
        <v>1.4581381341599999</v>
      </c>
      <c r="I89" s="26">
        <v>1.0111179915099999</v>
      </c>
      <c r="J89" s="26">
        <v>0.88968842084999999</v>
      </c>
      <c r="K89" s="26">
        <v>0.67370433608000002</v>
      </c>
      <c r="L89" s="26">
        <v>0.61909463404999998</v>
      </c>
    </row>
    <row r="90" spans="1:12" s="23" customFormat="1" hidden="1" outlineLevel="4" x14ac:dyDescent="0.25">
      <c r="A90" s="28" t="s">
        <v>20</v>
      </c>
      <c r="B90" s="26">
        <v>4.64872088063</v>
      </c>
      <c r="C90" s="26">
        <v>4.67582178402</v>
      </c>
      <c r="D90" s="26">
        <v>4.5866237731100004</v>
      </c>
      <c r="E90" s="26">
        <v>3.5749998037499999</v>
      </c>
      <c r="F90" s="26">
        <v>3.0006698971899999</v>
      </c>
      <c r="G90" s="26">
        <v>2.43585322729</v>
      </c>
      <c r="H90" s="26">
        <v>1.8534924495</v>
      </c>
      <c r="I90" s="26">
        <v>1.3111506709</v>
      </c>
      <c r="J90" s="26">
        <v>1.03111431291</v>
      </c>
      <c r="K90" s="26">
        <v>0.78905989319000003</v>
      </c>
      <c r="L90" s="26">
        <v>0.56136498760999998</v>
      </c>
    </row>
    <row r="91" spans="1:12" s="23" customFormat="1" hidden="1" outlineLevel="4" x14ac:dyDescent="0.25">
      <c r="A91" s="28" t="s">
        <v>27</v>
      </c>
      <c r="B91" s="26">
        <v>2.3552497050299999</v>
      </c>
      <c r="C91" s="26">
        <v>1.4559840104699999</v>
      </c>
      <c r="D91" s="26">
        <v>0.30703124688</v>
      </c>
      <c r="E91" s="26">
        <v>4.9288695069999999E-2</v>
      </c>
      <c r="F91" s="26">
        <v>4.9288695069999999E-2</v>
      </c>
      <c r="G91" s="26">
        <v>4.9309766810000003E-2</v>
      </c>
      <c r="H91" s="26">
        <v>4.9267623740000002E-2</v>
      </c>
      <c r="I91" s="26">
        <v>4.9288695069999999E-2</v>
      </c>
      <c r="J91" s="26">
        <v>0.57580011658999997</v>
      </c>
      <c r="K91" s="26">
        <v>1.54994393084</v>
      </c>
      <c r="L91" s="26">
        <v>1.5446160704</v>
      </c>
    </row>
    <row r="92" spans="1:12" s="16" customFormat="1" outlineLevel="2" x14ac:dyDescent="0.25">
      <c r="A92" s="14" t="s">
        <v>21</v>
      </c>
      <c r="B92" s="15">
        <f t="shared" ref="B92:L92" si="34">B93+B96+B100</f>
        <v>111.25688566324001</v>
      </c>
      <c r="C92" s="15">
        <f t="shared" si="34"/>
        <v>180.55520784217998</v>
      </c>
      <c r="D92" s="15">
        <f t="shared" si="34"/>
        <v>110.52767419315001</v>
      </c>
      <c r="E92" s="15">
        <f t="shared" si="34"/>
        <v>106.56495378907</v>
      </c>
      <c r="F92" s="15">
        <f t="shared" si="34"/>
        <v>71.402256462189996</v>
      </c>
      <c r="G92" s="15">
        <f t="shared" si="34"/>
        <v>76.97404109512</v>
      </c>
      <c r="H92" s="15">
        <f t="shared" si="34"/>
        <v>53.54321019983</v>
      </c>
      <c r="I92" s="15">
        <f t="shared" si="34"/>
        <v>66.399854277879996</v>
      </c>
      <c r="J92" s="15">
        <f t="shared" si="34"/>
        <v>80.325442526580005</v>
      </c>
      <c r="K92" s="15">
        <f t="shared" si="34"/>
        <v>57.057680031139995</v>
      </c>
      <c r="L92" s="15">
        <f t="shared" si="34"/>
        <v>100.82080732304</v>
      </c>
    </row>
    <row r="93" spans="1:12" s="23" customFormat="1" outlineLevel="3" collapsed="1" x14ac:dyDescent="0.25">
      <c r="A93" s="27" t="s">
        <v>24</v>
      </c>
      <c r="B93" s="26">
        <f t="shared" ref="B93:L93" si="35">SUM(B94:B95)</f>
        <v>51.483738555260004</v>
      </c>
      <c r="C93" s="26">
        <f t="shared" si="35"/>
        <v>76.35082784622</v>
      </c>
      <c r="D93" s="26">
        <f t="shared" si="35"/>
        <v>50.73504791485</v>
      </c>
      <c r="E93" s="26">
        <f t="shared" si="35"/>
        <v>75.880871706090005</v>
      </c>
      <c r="F93" s="26">
        <f t="shared" si="35"/>
        <v>40.80930965084</v>
      </c>
      <c r="G93" s="26">
        <f t="shared" si="35"/>
        <v>49.058024659959997</v>
      </c>
      <c r="H93" s="26">
        <f t="shared" si="35"/>
        <v>1.2582229336199999</v>
      </c>
      <c r="I93" s="26">
        <f t="shared" si="35"/>
        <v>42.859376931450001</v>
      </c>
      <c r="J93" s="26">
        <f t="shared" si="35"/>
        <v>42.191518574760003</v>
      </c>
      <c r="K93" s="26">
        <f t="shared" si="35"/>
        <v>42.000000016800001</v>
      </c>
      <c r="L93" s="26">
        <f t="shared" si="35"/>
        <v>72.80000002912</v>
      </c>
    </row>
    <row r="94" spans="1:12" s="23" customFormat="1" hidden="1" outlineLevel="4" x14ac:dyDescent="0.25">
      <c r="A94" s="28" t="s">
        <v>19</v>
      </c>
      <c r="B94" s="26">
        <v>11.23337789108</v>
      </c>
      <c r="C94" s="26">
        <v>11.59006081383</v>
      </c>
      <c r="D94" s="26">
        <v>9.5395508942500005</v>
      </c>
      <c r="E94" s="26">
        <v>38.583169657600003</v>
      </c>
      <c r="F94" s="26">
        <v>3.8166533027499998</v>
      </c>
      <c r="G94" s="26">
        <v>3.7780246010999998</v>
      </c>
      <c r="H94" s="26">
        <v>1.2582229336199999</v>
      </c>
      <c r="I94" s="26">
        <v>42.859376931450001</v>
      </c>
      <c r="J94" s="26">
        <v>0.19151855796</v>
      </c>
      <c r="K94" s="26"/>
      <c r="L94" s="26"/>
    </row>
    <row r="95" spans="1:12" s="23" customFormat="1" hidden="1" outlineLevel="4" x14ac:dyDescent="0.25">
      <c r="A95" s="28" t="s">
        <v>20</v>
      </c>
      <c r="B95" s="26">
        <v>40.25036066418</v>
      </c>
      <c r="C95" s="26">
        <v>64.760767032390007</v>
      </c>
      <c r="D95" s="26">
        <v>41.195497020600001</v>
      </c>
      <c r="E95" s="26">
        <v>37.297702048490002</v>
      </c>
      <c r="F95" s="26">
        <v>36.992656348090001</v>
      </c>
      <c r="G95" s="26">
        <v>45.280000058859997</v>
      </c>
      <c r="H95" s="26"/>
      <c r="I95" s="26"/>
      <c r="J95" s="26">
        <v>42.000000016800001</v>
      </c>
      <c r="K95" s="26">
        <v>42.000000016800001</v>
      </c>
      <c r="L95" s="26">
        <v>72.80000002912</v>
      </c>
    </row>
    <row r="96" spans="1:12" s="23" customFormat="1" outlineLevel="3" collapsed="1" x14ac:dyDescent="0.25">
      <c r="A96" s="27" t="s">
        <v>25</v>
      </c>
      <c r="B96" s="26">
        <f t="shared" ref="B96:L96" si="36">SUM(B97:B99)</f>
        <v>2.5795373865300002</v>
      </c>
      <c r="C96" s="26">
        <f t="shared" si="36"/>
        <v>2.7028955455900001</v>
      </c>
      <c r="D96" s="26">
        <f t="shared" si="36"/>
        <v>3.0561058862900001</v>
      </c>
      <c r="E96" s="26">
        <f t="shared" si="36"/>
        <v>2.85435759244</v>
      </c>
      <c r="F96" s="26">
        <f t="shared" si="36"/>
        <v>3.3475982363300001</v>
      </c>
      <c r="G96" s="26">
        <f t="shared" si="36"/>
        <v>3.3458597770600003</v>
      </c>
      <c r="H96" s="26">
        <f t="shared" si="36"/>
        <v>3.3458597770600003</v>
      </c>
      <c r="I96" s="26">
        <f t="shared" si="36"/>
        <v>3.34585977978</v>
      </c>
      <c r="J96" s="26">
        <f t="shared" si="36"/>
        <v>2.6710871538799998</v>
      </c>
      <c r="K96" s="26">
        <f t="shared" si="36"/>
        <v>2.1910871525199997</v>
      </c>
      <c r="L96" s="26">
        <f t="shared" si="36"/>
        <v>2.1910871525199997</v>
      </c>
    </row>
    <row r="97" spans="1:34" s="23" customFormat="1" hidden="1" outlineLevel="4" x14ac:dyDescent="0.25">
      <c r="A97" s="28" t="s">
        <v>19</v>
      </c>
      <c r="B97" s="26">
        <v>1.3904284608699999</v>
      </c>
      <c r="C97" s="26">
        <v>1.4617380793700001</v>
      </c>
      <c r="D97" s="26">
        <v>1.4449484724099999</v>
      </c>
      <c r="E97" s="26">
        <v>1.2384767619399999</v>
      </c>
      <c r="F97" s="26">
        <v>1.2119704945700001</v>
      </c>
      <c r="G97" s="26">
        <v>1.2102320353</v>
      </c>
      <c r="H97" s="26">
        <v>1.2102320353</v>
      </c>
      <c r="I97" s="26">
        <v>1.21023203802</v>
      </c>
      <c r="J97" s="26">
        <v>0.55809857734000001</v>
      </c>
      <c r="K97" s="26">
        <v>7.8098575980000001E-2</v>
      </c>
      <c r="L97" s="26">
        <v>7.8098575980000001E-2</v>
      </c>
    </row>
    <row r="98" spans="1:34" s="23" customFormat="1" hidden="1" outlineLevel="4" x14ac:dyDescent="0.25">
      <c r="A98" s="28" t="s">
        <v>23</v>
      </c>
      <c r="B98" s="26">
        <v>1.18910892566</v>
      </c>
      <c r="C98" s="26">
        <v>1.24115746622</v>
      </c>
      <c r="D98" s="26">
        <v>1.61115741388</v>
      </c>
      <c r="E98" s="26">
        <v>1.6158808305000001</v>
      </c>
      <c r="F98" s="26">
        <v>2.13562774176</v>
      </c>
      <c r="G98" s="26">
        <v>2.13562774176</v>
      </c>
      <c r="H98" s="26">
        <v>2.13562774176</v>
      </c>
      <c r="I98" s="26">
        <v>2.13562774176</v>
      </c>
      <c r="J98" s="26">
        <v>2.1129885765399998</v>
      </c>
      <c r="K98" s="26">
        <v>2.1129885765399998</v>
      </c>
      <c r="L98" s="26">
        <v>2.1129885765399998</v>
      </c>
    </row>
    <row r="99" spans="1:34" s="23" customFormat="1" hidden="1" outlineLevel="4" x14ac:dyDescent="0.25">
      <c r="A99" s="28" t="s">
        <v>20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1:34" s="23" customFormat="1" outlineLevel="3" collapsed="1" x14ac:dyDescent="0.25">
      <c r="A100" s="27" t="s">
        <v>26</v>
      </c>
      <c r="B100" s="26">
        <f t="shared" ref="B100:L100" si="37">SUM(B101:B103)</f>
        <v>57.193609721450002</v>
      </c>
      <c r="C100" s="26">
        <f t="shared" si="37"/>
        <v>101.50148445037</v>
      </c>
      <c r="D100" s="26">
        <f t="shared" si="37"/>
        <v>56.73652039201</v>
      </c>
      <c r="E100" s="26">
        <f t="shared" si="37"/>
        <v>27.829724490539999</v>
      </c>
      <c r="F100" s="26">
        <f t="shared" si="37"/>
        <v>27.24534857502</v>
      </c>
      <c r="G100" s="26">
        <f t="shared" si="37"/>
        <v>24.5701566581</v>
      </c>
      <c r="H100" s="26">
        <f t="shared" si="37"/>
        <v>48.939127489150003</v>
      </c>
      <c r="I100" s="26">
        <f t="shared" si="37"/>
        <v>20.194617566649999</v>
      </c>
      <c r="J100" s="26">
        <f t="shared" si="37"/>
        <v>35.46283679794</v>
      </c>
      <c r="K100" s="26">
        <f t="shared" si="37"/>
        <v>12.866592861819999</v>
      </c>
      <c r="L100" s="26">
        <f t="shared" si="37"/>
        <v>25.829720141400003</v>
      </c>
    </row>
    <row r="101" spans="1:34" s="23" customFormat="1" hidden="1" outlineLevel="4" x14ac:dyDescent="0.25">
      <c r="A101" s="28" t="s">
        <v>19</v>
      </c>
      <c r="B101" s="26">
        <v>9.1976114088400003</v>
      </c>
      <c r="C101" s="26">
        <v>33.396288044999999</v>
      </c>
      <c r="D101" s="26">
        <v>13.039380799530001</v>
      </c>
      <c r="E101" s="26">
        <v>11.327657472689999</v>
      </c>
      <c r="F101" s="26">
        <v>10.703664759820001</v>
      </c>
      <c r="G101" s="26">
        <v>8.9250774886900004</v>
      </c>
      <c r="H101" s="26">
        <v>33.917211812040001</v>
      </c>
      <c r="I101" s="26">
        <v>7.7057524127599999</v>
      </c>
      <c r="J101" s="26">
        <v>25.82707598751</v>
      </c>
      <c r="K101" s="26">
        <v>5.5553559790699998</v>
      </c>
      <c r="L101" s="26">
        <v>21.708155985600001</v>
      </c>
    </row>
    <row r="102" spans="1:34" s="23" customFormat="1" hidden="1" outlineLevel="4" x14ac:dyDescent="0.25">
      <c r="A102" s="28" t="s">
        <v>20</v>
      </c>
      <c r="B102" s="26">
        <v>17.07169010498</v>
      </c>
      <c r="C102" s="26">
        <v>18.389798942510001</v>
      </c>
      <c r="D102" s="26">
        <v>18.839440861050001</v>
      </c>
      <c r="E102" s="26">
        <v>16.502067017849999</v>
      </c>
      <c r="F102" s="26">
        <v>16.541683815199999</v>
      </c>
      <c r="G102" s="26">
        <v>15.64507916941</v>
      </c>
      <c r="H102" s="26">
        <v>15.02191567711</v>
      </c>
      <c r="I102" s="26">
        <v>12.48886515389</v>
      </c>
      <c r="J102" s="26">
        <v>9.6357608104299999</v>
      </c>
      <c r="K102" s="26">
        <v>7.3112368827500003</v>
      </c>
      <c r="L102" s="26">
        <v>4.1215641557999998</v>
      </c>
    </row>
    <row r="103" spans="1:34" s="23" customFormat="1" hidden="1" outlineLevel="4" x14ac:dyDescent="0.25">
      <c r="A103" s="28" t="s">
        <v>27</v>
      </c>
      <c r="B103" s="26">
        <v>30.924308207629998</v>
      </c>
      <c r="C103" s="26">
        <v>49.715397462859997</v>
      </c>
      <c r="D103" s="26">
        <v>24.857698731429998</v>
      </c>
      <c r="E103" s="26"/>
      <c r="F103" s="26"/>
      <c r="G103" s="26"/>
      <c r="H103" s="26"/>
      <c r="I103" s="26"/>
      <c r="J103" s="26"/>
      <c r="K103" s="26"/>
      <c r="L103" s="26"/>
    </row>
    <row r="104" spans="1:34" s="23" customFormat="1" x14ac:dyDescent="0.25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6" spans="1:34" s="18" customFormat="1" x14ac:dyDescent="0.25">
      <c r="A106" s="17"/>
      <c r="B106" s="17">
        <v>2034</v>
      </c>
      <c r="C106" s="17">
        <v>2035</v>
      </c>
      <c r="D106" s="17">
        <v>2036</v>
      </c>
      <c r="E106" s="17">
        <v>2037</v>
      </c>
      <c r="F106" s="17">
        <v>2038</v>
      </c>
      <c r="G106" s="17">
        <v>2039</v>
      </c>
      <c r="H106" s="17">
        <v>2040</v>
      </c>
      <c r="I106" s="17">
        <v>2041</v>
      </c>
      <c r="J106" s="17">
        <v>2042</v>
      </c>
      <c r="K106" s="17">
        <v>2043</v>
      </c>
      <c r="L106" s="17">
        <v>2044</v>
      </c>
      <c r="M106" s="17">
        <v>2045</v>
      </c>
    </row>
    <row r="107" spans="1:34" s="21" customFormat="1" x14ac:dyDescent="0.25">
      <c r="A107" s="19" t="s">
        <v>12</v>
      </c>
      <c r="B107" s="20">
        <f t="shared" ref="B107:M107" si="38">B108+B125</f>
        <v>36.342344595699998</v>
      </c>
      <c r="C107" s="20">
        <f t="shared" si="38"/>
        <v>81.878144320090001</v>
      </c>
      <c r="D107" s="20">
        <f t="shared" si="38"/>
        <v>31.821881272820001</v>
      </c>
      <c r="E107" s="20">
        <f t="shared" si="38"/>
        <v>28.416518594750002</v>
      </c>
      <c r="F107" s="20">
        <f t="shared" si="38"/>
        <v>26.303529854620002</v>
      </c>
      <c r="G107" s="20">
        <f t="shared" si="38"/>
        <v>23.840983487980001</v>
      </c>
      <c r="H107" s="20">
        <f t="shared" si="38"/>
        <v>22.452634931150001</v>
      </c>
      <c r="I107" s="20">
        <f t="shared" si="38"/>
        <v>19.863137552690002</v>
      </c>
      <c r="J107" s="20">
        <f t="shared" si="38"/>
        <v>18.965696068560003</v>
      </c>
      <c r="K107" s="20">
        <f t="shared" si="38"/>
        <v>18.057815283229999</v>
      </c>
      <c r="L107" s="20">
        <f t="shared" si="38"/>
        <v>17.166711447859999</v>
      </c>
      <c r="M107" s="20">
        <f t="shared" si="38"/>
        <v>16.295004194819999</v>
      </c>
    </row>
    <row r="108" spans="1:34" s="16" customFormat="1" outlineLevel="1" x14ac:dyDescent="0.25">
      <c r="A108" s="12" t="s">
        <v>13</v>
      </c>
      <c r="B108" s="13">
        <f t="shared" ref="B108:M108" si="39">B109+B118</f>
        <v>25.06474196696</v>
      </c>
      <c r="C108" s="13">
        <f t="shared" si="39"/>
        <v>30.892201927759999</v>
      </c>
      <c r="D108" s="13">
        <f t="shared" si="39"/>
        <v>22.55019532</v>
      </c>
      <c r="E108" s="13">
        <f t="shared" si="39"/>
        <v>21.679157752000002</v>
      </c>
      <c r="F108" s="13">
        <f t="shared" si="39"/>
        <v>20.808120184</v>
      </c>
      <c r="G108" s="13">
        <f t="shared" si="39"/>
        <v>19.937082616000001</v>
      </c>
      <c r="H108" s="13">
        <f t="shared" si="39"/>
        <v>19.066045047999999</v>
      </c>
      <c r="I108" s="13">
        <f t="shared" si="39"/>
        <v>18.195007480000001</v>
      </c>
      <c r="J108" s="13">
        <f t="shared" si="39"/>
        <v>17.323969912000003</v>
      </c>
      <c r="K108" s="13">
        <f t="shared" si="39"/>
        <v>16.452932344000001</v>
      </c>
      <c r="L108" s="13">
        <f t="shared" si="39"/>
        <v>15.581894776</v>
      </c>
      <c r="M108" s="13">
        <f t="shared" si="39"/>
        <v>14.710857208</v>
      </c>
    </row>
    <row r="109" spans="1:34" s="16" customFormat="1" outlineLevel="2" x14ac:dyDescent="0.25">
      <c r="A109" s="14" t="s">
        <v>14</v>
      </c>
      <c r="B109" s="15">
        <f t="shared" ref="B109:M109" si="40">B110+B112+B114</f>
        <v>12.834745444479999</v>
      </c>
      <c r="C109" s="15">
        <f t="shared" si="40"/>
        <v>11.82220540478</v>
      </c>
      <c r="D109" s="15">
        <f t="shared" si="40"/>
        <v>10.45245132</v>
      </c>
      <c r="E109" s="15">
        <f t="shared" si="40"/>
        <v>9.5814137519999996</v>
      </c>
      <c r="F109" s="15">
        <f t="shared" si="40"/>
        <v>8.7103761839999994</v>
      </c>
      <c r="G109" s="15">
        <f t="shared" si="40"/>
        <v>7.839338616</v>
      </c>
      <c r="H109" s="15">
        <f t="shared" si="40"/>
        <v>6.9683010479999998</v>
      </c>
      <c r="I109" s="15">
        <f t="shared" si="40"/>
        <v>6.0972634799999996</v>
      </c>
      <c r="J109" s="15">
        <f t="shared" si="40"/>
        <v>5.2262259120000003</v>
      </c>
      <c r="K109" s="15">
        <f t="shared" si="40"/>
        <v>4.3551883440000001</v>
      </c>
      <c r="L109" s="15">
        <f t="shared" si="40"/>
        <v>3.4841507759999999</v>
      </c>
      <c r="M109" s="15">
        <f t="shared" si="40"/>
        <v>2.6131132080000001</v>
      </c>
    </row>
    <row r="110" spans="1:34" s="23" customFormat="1" outlineLevel="3" collapsed="1" x14ac:dyDescent="0.25">
      <c r="A110" s="27" t="s">
        <v>15</v>
      </c>
      <c r="B110" s="26">
        <f t="shared" ref="B110:M110" si="41">SUM(B111:B111)</f>
        <v>0</v>
      </c>
      <c r="C110" s="26">
        <f t="shared" si="41"/>
        <v>0</v>
      </c>
      <c r="D110" s="26">
        <f t="shared" si="41"/>
        <v>0</v>
      </c>
      <c r="E110" s="26">
        <f t="shared" si="41"/>
        <v>0</v>
      </c>
      <c r="F110" s="26">
        <f t="shared" si="41"/>
        <v>0</v>
      </c>
      <c r="G110" s="26">
        <f t="shared" si="41"/>
        <v>0</v>
      </c>
      <c r="H110" s="26">
        <f t="shared" si="41"/>
        <v>0</v>
      </c>
      <c r="I110" s="26">
        <f t="shared" si="41"/>
        <v>0</v>
      </c>
      <c r="J110" s="26">
        <f t="shared" si="41"/>
        <v>0</v>
      </c>
      <c r="K110" s="26">
        <f t="shared" si="41"/>
        <v>0</v>
      </c>
      <c r="L110" s="26">
        <f t="shared" si="41"/>
        <v>0</v>
      </c>
      <c r="M110" s="26">
        <f t="shared" si="41"/>
        <v>0</v>
      </c>
    </row>
    <row r="111" spans="1:34" s="23" customFormat="1" hidden="1" outlineLevel="4" x14ac:dyDescent="0.25">
      <c r="A111" s="28" t="s">
        <v>16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34" s="23" customFormat="1" outlineLevel="3" collapsed="1" x14ac:dyDescent="0.25">
      <c r="A112" s="27" t="s">
        <v>17</v>
      </c>
      <c r="B112" s="26">
        <f t="shared" ref="B112:M112" si="42">SUM(B113:B113)</f>
        <v>1.072966528E-2</v>
      </c>
      <c r="C112" s="26">
        <f t="shared" si="42"/>
        <v>4.1170391799999996E-3</v>
      </c>
      <c r="D112" s="26">
        <f t="shared" si="42"/>
        <v>0</v>
      </c>
      <c r="E112" s="26">
        <f t="shared" si="42"/>
        <v>0</v>
      </c>
      <c r="F112" s="26">
        <f t="shared" si="42"/>
        <v>0</v>
      </c>
      <c r="G112" s="26">
        <f t="shared" si="42"/>
        <v>0</v>
      </c>
      <c r="H112" s="26">
        <f t="shared" si="42"/>
        <v>0</v>
      </c>
      <c r="I112" s="26">
        <f t="shared" si="42"/>
        <v>0</v>
      </c>
      <c r="J112" s="26">
        <f t="shared" si="42"/>
        <v>0</v>
      </c>
      <c r="K112" s="26">
        <f t="shared" si="42"/>
        <v>0</v>
      </c>
      <c r="L112" s="26">
        <f t="shared" si="42"/>
        <v>0</v>
      </c>
      <c r="M112" s="26">
        <f t="shared" si="42"/>
        <v>0</v>
      </c>
    </row>
    <row r="113" spans="1:13" s="23" customFormat="1" hidden="1" outlineLevel="4" x14ac:dyDescent="0.25">
      <c r="A113" s="28" t="s">
        <v>16</v>
      </c>
      <c r="B113" s="26">
        <v>1.072966528E-2</v>
      </c>
      <c r="C113" s="26">
        <v>4.1170391799999996E-3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s="23" customFormat="1" outlineLevel="3" collapsed="1" x14ac:dyDescent="0.25">
      <c r="A114" s="27" t="s">
        <v>18</v>
      </c>
      <c r="B114" s="26">
        <f t="shared" ref="B114:M114" si="43">SUM(B115:B117)</f>
        <v>12.8240157792</v>
      </c>
      <c r="C114" s="26">
        <f t="shared" si="43"/>
        <v>11.8180883656</v>
      </c>
      <c r="D114" s="26">
        <f t="shared" si="43"/>
        <v>10.45245132</v>
      </c>
      <c r="E114" s="26">
        <f t="shared" si="43"/>
        <v>9.5814137519999996</v>
      </c>
      <c r="F114" s="26">
        <f t="shared" si="43"/>
        <v>8.7103761839999994</v>
      </c>
      <c r="G114" s="26">
        <f t="shared" si="43"/>
        <v>7.839338616</v>
      </c>
      <c r="H114" s="26">
        <f t="shared" si="43"/>
        <v>6.9683010479999998</v>
      </c>
      <c r="I114" s="26">
        <f t="shared" si="43"/>
        <v>6.0972634799999996</v>
      </c>
      <c r="J114" s="26">
        <f t="shared" si="43"/>
        <v>5.2262259120000003</v>
      </c>
      <c r="K114" s="26">
        <f t="shared" si="43"/>
        <v>4.3551883440000001</v>
      </c>
      <c r="L114" s="26">
        <f t="shared" si="43"/>
        <v>3.4841507759999999</v>
      </c>
      <c r="M114" s="26">
        <f t="shared" si="43"/>
        <v>2.6131132080000001</v>
      </c>
    </row>
    <row r="115" spans="1:13" s="23" customFormat="1" hidden="1" outlineLevel="4" x14ac:dyDescent="0.25">
      <c r="A115" s="28" t="s">
        <v>19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s="23" customFormat="1" hidden="1" outlineLevel="4" x14ac:dyDescent="0.25">
      <c r="A116" s="28" t="s">
        <v>16</v>
      </c>
      <c r="B116" s="26">
        <v>12.8240157792</v>
      </c>
      <c r="C116" s="26">
        <v>11.8180883656</v>
      </c>
      <c r="D116" s="26">
        <v>10.45245132</v>
      </c>
      <c r="E116" s="26">
        <v>9.5814137519999996</v>
      </c>
      <c r="F116" s="26">
        <v>8.7103761839999994</v>
      </c>
      <c r="G116" s="26">
        <v>7.839338616</v>
      </c>
      <c r="H116" s="26">
        <v>6.9683010479999998</v>
      </c>
      <c r="I116" s="26">
        <v>6.0972634799999996</v>
      </c>
      <c r="J116" s="26">
        <v>5.2262259120000003</v>
      </c>
      <c r="K116" s="26">
        <v>4.3551883440000001</v>
      </c>
      <c r="L116" s="26">
        <v>3.4841507759999999</v>
      </c>
      <c r="M116" s="26">
        <v>2.6131132080000001</v>
      </c>
    </row>
    <row r="117" spans="1:13" s="23" customFormat="1" hidden="1" outlineLevel="4" x14ac:dyDescent="0.25">
      <c r="A117" s="28" t="s">
        <v>20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s="16" customFormat="1" outlineLevel="2" x14ac:dyDescent="0.25">
      <c r="A118" s="14" t="s">
        <v>21</v>
      </c>
      <c r="B118" s="15">
        <f t="shared" ref="B118:M118" si="44">B119+B121</f>
        <v>12.22999652248</v>
      </c>
      <c r="C118" s="15">
        <f t="shared" si="44"/>
        <v>19.069996522979999</v>
      </c>
      <c r="D118" s="15">
        <f t="shared" si="44"/>
        <v>12.097744</v>
      </c>
      <c r="E118" s="15">
        <f t="shared" si="44"/>
        <v>12.097744</v>
      </c>
      <c r="F118" s="15">
        <f t="shared" si="44"/>
        <v>12.097744</v>
      </c>
      <c r="G118" s="15">
        <f t="shared" si="44"/>
        <v>12.097744</v>
      </c>
      <c r="H118" s="15">
        <f t="shared" si="44"/>
        <v>12.097744</v>
      </c>
      <c r="I118" s="15">
        <f t="shared" si="44"/>
        <v>12.097744</v>
      </c>
      <c r="J118" s="15">
        <f t="shared" si="44"/>
        <v>12.097744</v>
      </c>
      <c r="K118" s="15">
        <f t="shared" si="44"/>
        <v>12.097744</v>
      </c>
      <c r="L118" s="15">
        <f t="shared" si="44"/>
        <v>12.097744</v>
      </c>
      <c r="M118" s="15">
        <f t="shared" si="44"/>
        <v>12.097744</v>
      </c>
    </row>
    <row r="119" spans="1:13" s="23" customFormat="1" outlineLevel="3" collapsed="1" x14ac:dyDescent="0.25">
      <c r="A119" s="27" t="s">
        <v>17</v>
      </c>
      <c r="B119" s="26">
        <f t="shared" ref="B119:M119" si="45">SUM(B120:B120)</f>
        <v>0.13225252248</v>
      </c>
      <c r="C119" s="26">
        <f t="shared" si="45"/>
        <v>0.13225252298000001</v>
      </c>
      <c r="D119" s="26">
        <f t="shared" si="45"/>
        <v>0</v>
      </c>
      <c r="E119" s="26">
        <f t="shared" si="45"/>
        <v>0</v>
      </c>
      <c r="F119" s="26">
        <f t="shared" si="45"/>
        <v>0</v>
      </c>
      <c r="G119" s="26">
        <f t="shared" si="45"/>
        <v>0</v>
      </c>
      <c r="H119" s="26">
        <f t="shared" si="45"/>
        <v>0</v>
      </c>
      <c r="I119" s="26">
        <f t="shared" si="45"/>
        <v>0</v>
      </c>
      <c r="J119" s="26">
        <f t="shared" si="45"/>
        <v>0</v>
      </c>
      <c r="K119" s="26">
        <f t="shared" si="45"/>
        <v>0</v>
      </c>
      <c r="L119" s="26">
        <f t="shared" si="45"/>
        <v>0</v>
      </c>
      <c r="M119" s="26">
        <f t="shared" si="45"/>
        <v>0</v>
      </c>
    </row>
    <row r="120" spans="1:13" s="23" customFormat="1" hidden="1" outlineLevel="4" x14ac:dyDescent="0.25">
      <c r="A120" s="28" t="s">
        <v>16</v>
      </c>
      <c r="B120" s="26">
        <v>0.13225252248</v>
      </c>
      <c r="C120" s="26">
        <v>0.13225252298000001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s="23" customFormat="1" outlineLevel="3" collapsed="1" x14ac:dyDescent="0.25">
      <c r="A121" s="27" t="s">
        <v>18</v>
      </c>
      <c r="B121" s="26">
        <f t="shared" ref="B121:M121" si="46">SUM(B122:B124)</f>
        <v>12.097744</v>
      </c>
      <c r="C121" s="26">
        <f t="shared" si="46"/>
        <v>18.937743999999999</v>
      </c>
      <c r="D121" s="26">
        <f t="shared" si="46"/>
        <v>12.097744</v>
      </c>
      <c r="E121" s="26">
        <f t="shared" si="46"/>
        <v>12.097744</v>
      </c>
      <c r="F121" s="26">
        <f t="shared" si="46"/>
        <v>12.097744</v>
      </c>
      <c r="G121" s="26">
        <f t="shared" si="46"/>
        <v>12.097744</v>
      </c>
      <c r="H121" s="26">
        <f t="shared" si="46"/>
        <v>12.097744</v>
      </c>
      <c r="I121" s="26">
        <f t="shared" si="46"/>
        <v>12.097744</v>
      </c>
      <c r="J121" s="26">
        <f t="shared" si="46"/>
        <v>12.097744</v>
      </c>
      <c r="K121" s="26">
        <f t="shared" si="46"/>
        <v>12.097744</v>
      </c>
      <c r="L121" s="26">
        <f t="shared" si="46"/>
        <v>12.097744</v>
      </c>
      <c r="M121" s="26">
        <f t="shared" si="46"/>
        <v>12.097744</v>
      </c>
    </row>
    <row r="122" spans="1:13" s="23" customFormat="1" hidden="1" outlineLevel="4" x14ac:dyDescent="0.25">
      <c r="A122" s="28" t="s">
        <v>19</v>
      </c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s="23" customFormat="1" hidden="1" outlineLevel="4" x14ac:dyDescent="0.25">
      <c r="A123" s="28" t="s">
        <v>16</v>
      </c>
      <c r="B123" s="26">
        <v>12.097744</v>
      </c>
      <c r="C123" s="26">
        <v>18.937743999999999</v>
      </c>
      <c r="D123" s="26">
        <v>12.097744</v>
      </c>
      <c r="E123" s="26">
        <v>12.097744</v>
      </c>
      <c r="F123" s="26">
        <v>12.097744</v>
      </c>
      <c r="G123" s="26">
        <v>12.097744</v>
      </c>
      <c r="H123" s="26">
        <v>12.097744</v>
      </c>
      <c r="I123" s="26">
        <v>12.097744</v>
      </c>
      <c r="J123" s="26">
        <v>12.097744</v>
      </c>
      <c r="K123" s="26">
        <v>12.097744</v>
      </c>
      <c r="L123" s="26">
        <v>12.097744</v>
      </c>
      <c r="M123" s="26">
        <v>12.097744</v>
      </c>
    </row>
    <row r="124" spans="1:13" s="23" customFormat="1" hidden="1" outlineLevel="4" x14ac:dyDescent="0.25">
      <c r="A124" s="28" t="s">
        <v>20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s="16" customFormat="1" outlineLevel="1" x14ac:dyDescent="0.25">
      <c r="A125" s="12" t="s">
        <v>22</v>
      </c>
      <c r="B125" s="13">
        <f t="shared" ref="B125:M125" si="47">B126+B143</f>
        <v>11.277602628739999</v>
      </c>
      <c r="C125" s="13">
        <f t="shared" si="47"/>
        <v>50.985942392330003</v>
      </c>
      <c r="D125" s="13">
        <f t="shared" si="47"/>
        <v>9.2716859528200004</v>
      </c>
      <c r="E125" s="13">
        <f t="shared" si="47"/>
        <v>6.7373608427500002</v>
      </c>
      <c r="F125" s="13">
        <f t="shared" si="47"/>
        <v>5.4954096706200009</v>
      </c>
      <c r="G125" s="13">
        <f t="shared" si="47"/>
        <v>3.9039008719800004</v>
      </c>
      <c r="H125" s="13">
        <f t="shared" si="47"/>
        <v>3.3865898831500001</v>
      </c>
      <c r="I125" s="13">
        <f t="shared" si="47"/>
        <v>1.6681300726899999</v>
      </c>
      <c r="J125" s="13">
        <f t="shared" si="47"/>
        <v>1.6417261565600003</v>
      </c>
      <c r="K125" s="13">
        <f t="shared" si="47"/>
        <v>1.6048829392300001</v>
      </c>
      <c r="L125" s="13">
        <f t="shared" si="47"/>
        <v>1.5848166718600001</v>
      </c>
      <c r="M125" s="13">
        <f t="shared" si="47"/>
        <v>1.58414698682</v>
      </c>
    </row>
    <row r="126" spans="1:13" s="16" customFormat="1" outlineLevel="2" x14ac:dyDescent="0.25">
      <c r="A126" s="14" t="s">
        <v>14</v>
      </c>
      <c r="B126" s="15">
        <f t="shared" ref="B126:M126" si="48">B127+B132+B135+B139</f>
        <v>2.6300337678300001</v>
      </c>
      <c r="C126" s="15">
        <f t="shared" si="48"/>
        <v>2.76698467243</v>
      </c>
      <c r="D126" s="15">
        <f t="shared" si="48"/>
        <v>2.2441854167200002</v>
      </c>
      <c r="E126" s="15">
        <f t="shared" si="48"/>
        <v>1.9264846143100001</v>
      </c>
      <c r="F126" s="15">
        <f t="shared" si="48"/>
        <v>1.8227462219900001</v>
      </c>
      <c r="G126" s="15">
        <f t="shared" si="48"/>
        <v>1.76875486462</v>
      </c>
      <c r="H126" s="15">
        <f t="shared" si="48"/>
        <v>1.7554438728099999</v>
      </c>
      <c r="I126" s="15">
        <f t="shared" si="48"/>
        <v>9.2184057250000007E-2</v>
      </c>
      <c r="J126" s="15">
        <f t="shared" si="48"/>
        <v>9.0280855910000013E-2</v>
      </c>
      <c r="K126" s="15">
        <f t="shared" si="48"/>
        <v>8.8242811590000012E-2</v>
      </c>
      <c r="L126" s="15">
        <f t="shared" si="48"/>
        <v>8.7123909420000006E-2</v>
      </c>
      <c r="M126" s="15">
        <f t="shared" si="48"/>
        <v>8.645422438E-2</v>
      </c>
    </row>
    <row r="127" spans="1:13" s="23" customFormat="1" outlineLevel="3" collapsed="1" x14ac:dyDescent="0.25">
      <c r="A127" s="27" t="s">
        <v>15</v>
      </c>
      <c r="B127" s="26">
        <f t="shared" ref="B127:M127" si="49">SUM(B128:B131)</f>
        <v>7.6860000040000001E-2</v>
      </c>
      <c r="C127" s="26">
        <f t="shared" si="49"/>
        <v>8.235000009E-2</v>
      </c>
      <c r="D127" s="26">
        <f t="shared" si="49"/>
        <v>8.235000009E-2</v>
      </c>
      <c r="E127" s="26">
        <f t="shared" si="49"/>
        <v>8.235000009E-2</v>
      </c>
      <c r="F127" s="26">
        <f t="shared" si="49"/>
        <v>8.235000009E-2</v>
      </c>
      <c r="G127" s="26">
        <f t="shared" si="49"/>
        <v>8.235000009E-2</v>
      </c>
      <c r="H127" s="26">
        <f t="shared" si="49"/>
        <v>8.235000009E-2</v>
      </c>
      <c r="I127" s="26">
        <f t="shared" si="49"/>
        <v>8.2050000090000005E-2</v>
      </c>
      <c r="J127" s="26">
        <f t="shared" si="49"/>
        <v>8.2050000090000005E-2</v>
      </c>
      <c r="K127" s="26">
        <f t="shared" si="49"/>
        <v>8.2050000090000005E-2</v>
      </c>
      <c r="L127" s="26">
        <f t="shared" si="49"/>
        <v>8.2050000090000005E-2</v>
      </c>
      <c r="M127" s="26">
        <f t="shared" si="49"/>
        <v>8.2050000090000005E-2</v>
      </c>
    </row>
    <row r="128" spans="1:13" s="23" customFormat="1" hidden="1" outlineLevel="4" x14ac:dyDescent="0.25">
      <c r="A128" s="28" t="s">
        <v>19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s="23" customFormat="1" hidden="1" outlineLevel="4" x14ac:dyDescent="0.25">
      <c r="A129" s="28" t="s">
        <v>23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s="23" customFormat="1" hidden="1" outlineLevel="4" x14ac:dyDescent="0.25">
      <c r="A130" s="28" t="s">
        <v>16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s="23" customFormat="1" hidden="1" outlineLevel="4" x14ac:dyDescent="0.25">
      <c r="A131" s="28" t="s">
        <v>20</v>
      </c>
      <c r="B131" s="26">
        <v>7.6860000040000001E-2</v>
      </c>
      <c r="C131" s="26">
        <v>8.235000009E-2</v>
      </c>
      <c r="D131" s="26">
        <v>8.235000009E-2</v>
      </c>
      <c r="E131" s="26">
        <v>8.235000009E-2</v>
      </c>
      <c r="F131" s="26">
        <v>8.235000009E-2</v>
      </c>
      <c r="G131" s="26">
        <v>8.235000009E-2</v>
      </c>
      <c r="H131" s="26">
        <v>8.235000009E-2</v>
      </c>
      <c r="I131" s="26">
        <v>8.2050000090000005E-2</v>
      </c>
      <c r="J131" s="26">
        <v>8.2050000090000005E-2</v>
      </c>
      <c r="K131" s="26">
        <v>8.2050000090000005E-2</v>
      </c>
      <c r="L131" s="26">
        <v>8.2050000090000005E-2</v>
      </c>
      <c r="M131" s="26">
        <v>8.2050000090000005E-2</v>
      </c>
    </row>
    <row r="132" spans="1:13" s="23" customFormat="1" outlineLevel="3" collapsed="1" x14ac:dyDescent="0.25">
      <c r="A132" s="27" t="s">
        <v>24</v>
      </c>
      <c r="B132" s="26">
        <f t="shared" ref="B132:M132" si="50">SUM(B133:B134)</f>
        <v>0</v>
      </c>
      <c r="C132" s="26">
        <f t="shared" si="50"/>
        <v>0</v>
      </c>
      <c r="D132" s="26">
        <f t="shared" si="50"/>
        <v>0</v>
      </c>
      <c r="E132" s="26">
        <f t="shared" si="50"/>
        <v>0</v>
      </c>
      <c r="F132" s="26">
        <f t="shared" si="50"/>
        <v>0</v>
      </c>
      <c r="G132" s="26">
        <f t="shared" si="50"/>
        <v>0</v>
      </c>
      <c r="H132" s="26">
        <f t="shared" si="50"/>
        <v>0</v>
      </c>
      <c r="I132" s="26">
        <f t="shared" si="50"/>
        <v>0</v>
      </c>
      <c r="J132" s="26">
        <f t="shared" si="50"/>
        <v>0</v>
      </c>
      <c r="K132" s="26">
        <f t="shared" si="50"/>
        <v>0</v>
      </c>
      <c r="L132" s="26">
        <f t="shared" si="50"/>
        <v>0</v>
      </c>
      <c r="M132" s="26">
        <f t="shared" si="50"/>
        <v>0</v>
      </c>
    </row>
    <row r="133" spans="1:13" s="23" customFormat="1" hidden="1" outlineLevel="4" x14ac:dyDescent="0.25">
      <c r="A133" s="28" t="s">
        <v>19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s="23" customFormat="1" hidden="1" outlineLevel="4" x14ac:dyDescent="0.25">
      <c r="A134" s="28" t="s">
        <v>20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s="23" customFormat="1" outlineLevel="3" collapsed="1" x14ac:dyDescent="0.25">
      <c r="A135" s="27" t="s">
        <v>25</v>
      </c>
      <c r="B135" s="26">
        <f t="shared" ref="B135:M135" si="51">SUM(B136:B138)</f>
        <v>1.7293458550000002E-2</v>
      </c>
      <c r="C135" s="26">
        <f t="shared" si="51"/>
        <v>1.2624066870000001E-2</v>
      </c>
      <c r="D135" s="26">
        <f t="shared" si="51"/>
        <v>1.0408356440000001E-2</v>
      </c>
      <c r="E135" s="26">
        <f t="shared" si="51"/>
        <v>9.7357756299999987E-3</v>
      </c>
      <c r="F135" s="26">
        <f t="shared" si="51"/>
        <v>9.0693323299999989E-3</v>
      </c>
      <c r="G135" s="26">
        <f t="shared" si="51"/>
        <v>8.4028886599999998E-3</v>
      </c>
      <c r="H135" s="26">
        <f t="shared" si="51"/>
        <v>7.7411319900000004E-3</v>
      </c>
      <c r="I135" s="26">
        <f t="shared" si="51"/>
        <v>7.0700003199999995E-3</v>
      </c>
      <c r="J135" s="26">
        <f t="shared" si="51"/>
        <v>6.4035566600000003E-3</v>
      </c>
      <c r="K135" s="26">
        <f t="shared" si="51"/>
        <v>5.7371123399999994E-3</v>
      </c>
      <c r="L135" s="26">
        <f t="shared" si="51"/>
        <v>5.0739093300000001E-3</v>
      </c>
      <c r="M135" s="26">
        <f t="shared" si="51"/>
        <v>4.4042242899999997E-3</v>
      </c>
    </row>
    <row r="136" spans="1:13" s="23" customFormat="1" hidden="1" outlineLevel="4" x14ac:dyDescent="0.25">
      <c r="A136" s="28" t="s">
        <v>19</v>
      </c>
      <c r="B136" s="26">
        <v>8.9210758600000006E-3</v>
      </c>
      <c r="C136" s="26">
        <v>9.0061005600000008E-3</v>
      </c>
      <c r="D136" s="26">
        <v>8.4546266400000007E-3</v>
      </c>
      <c r="E136" s="26">
        <v>7.9017112799999994E-3</v>
      </c>
      <c r="F136" s="26">
        <v>7.3495169999999999E-3</v>
      </c>
      <c r="G136" s="26">
        <v>6.79732236E-3</v>
      </c>
      <c r="H136" s="26">
        <v>6.2456508000000004E-3</v>
      </c>
      <c r="I136" s="26">
        <v>5.6929323599999998E-3</v>
      </c>
      <c r="J136" s="26">
        <v>5.14073772E-3</v>
      </c>
      <c r="K136" s="26">
        <v>4.5885427199999999E-3</v>
      </c>
      <c r="L136" s="26">
        <v>4.0366767599999999E-3</v>
      </c>
      <c r="M136" s="26">
        <v>3.4841527200000001E-3</v>
      </c>
    </row>
    <row r="137" spans="1:13" s="23" customFormat="1" hidden="1" outlineLevel="4" x14ac:dyDescent="0.25">
      <c r="A137" s="28" t="s">
        <v>23</v>
      </c>
      <c r="B137" s="26">
        <v>8.3723826899999992E-3</v>
      </c>
      <c r="C137" s="26">
        <v>3.6179663099999999E-3</v>
      </c>
      <c r="D137" s="26">
        <v>1.9537297999999998E-3</v>
      </c>
      <c r="E137" s="26">
        <v>1.83406435E-3</v>
      </c>
      <c r="F137" s="26">
        <v>1.71981533E-3</v>
      </c>
      <c r="G137" s="26">
        <v>1.6055663E-3</v>
      </c>
      <c r="H137" s="26">
        <v>1.49548119E-3</v>
      </c>
      <c r="I137" s="26">
        <v>1.3770679599999999E-3</v>
      </c>
      <c r="J137" s="26">
        <v>1.2628189399999999E-3</v>
      </c>
      <c r="K137" s="26">
        <v>1.14856962E-3</v>
      </c>
      <c r="L137" s="26">
        <v>1.03723257E-3</v>
      </c>
      <c r="M137" s="26">
        <v>9.2007156999999995E-4</v>
      </c>
    </row>
    <row r="138" spans="1:13" s="23" customFormat="1" hidden="1" outlineLevel="4" x14ac:dyDescent="0.25">
      <c r="A138" s="28" t="s">
        <v>20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s="23" customFormat="1" outlineLevel="3" collapsed="1" x14ac:dyDescent="0.25">
      <c r="A139" s="27" t="s">
        <v>26</v>
      </c>
      <c r="B139" s="26">
        <f t="shared" ref="B139:M139" si="52">SUM(B140:B142)</f>
        <v>2.53588030924</v>
      </c>
      <c r="C139" s="26">
        <f t="shared" si="52"/>
        <v>2.6720106054700001</v>
      </c>
      <c r="D139" s="26">
        <f t="shared" si="52"/>
        <v>2.1514270601900001</v>
      </c>
      <c r="E139" s="26">
        <f t="shared" si="52"/>
        <v>1.8343988385900001</v>
      </c>
      <c r="F139" s="26">
        <f t="shared" si="52"/>
        <v>1.73132688957</v>
      </c>
      <c r="G139" s="26">
        <f t="shared" si="52"/>
        <v>1.67800197587</v>
      </c>
      <c r="H139" s="26">
        <f t="shared" si="52"/>
        <v>1.6653527407299999</v>
      </c>
      <c r="I139" s="26">
        <f t="shared" si="52"/>
        <v>3.06405684E-3</v>
      </c>
      <c r="J139" s="26">
        <f t="shared" si="52"/>
        <v>1.8272991599999999E-3</v>
      </c>
      <c r="K139" s="26">
        <f t="shared" si="52"/>
        <v>4.5569916000000001E-4</v>
      </c>
      <c r="L139" s="26">
        <f t="shared" si="52"/>
        <v>0</v>
      </c>
      <c r="M139" s="26">
        <f t="shared" si="52"/>
        <v>0</v>
      </c>
    </row>
    <row r="140" spans="1:13" s="23" customFormat="1" hidden="1" outlineLevel="4" x14ac:dyDescent="0.25">
      <c r="A140" s="28" t="s">
        <v>19</v>
      </c>
      <c r="B140" s="26">
        <v>0.55059555356000001</v>
      </c>
      <c r="C140" s="26">
        <v>0.65111283314000001</v>
      </c>
      <c r="D140" s="26">
        <v>0.23243418632000001</v>
      </c>
      <c r="E140" s="26">
        <v>2.6981389450000001E-2</v>
      </c>
      <c r="F140" s="26">
        <v>7.6933515599999997E-3</v>
      </c>
      <c r="G140" s="26">
        <v>6.4769742E-3</v>
      </c>
      <c r="H140" s="26">
        <v>4.6985281199999999E-3</v>
      </c>
      <c r="I140" s="26">
        <v>3.06405684E-3</v>
      </c>
      <c r="J140" s="26">
        <v>1.8272991599999999E-3</v>
      </c>
      <c r="K140" s="26">
        <v>4.5569916000000001E-4</v>
      </c>
      <c r="L140" s="26"/>
      <c r="M140" s="26"/>
    </row>
    <row r="141" spans="1:13" s="23" customFormat="1" hidden="1" outlineLevel="4" x14ac:dyDescent="0.25">
      <c r="A141" s="28" t="s">
        <v>20</v>
      </c>
      <c r="B141" s="26">
        <v>0.43800475505999997</v>
      </c>
      <c r="C141" s="26">
        <v>0.36309777066999999</v>
      </c>
      <c r="D141" s="26">
        <v>0.25833866125999999</v>
      </c>
      <c r="E141" s="26">
        <v>0.15247165843999999</v>
      </c>
      <c r="F141" s="26">
        <v>6.5833536349999999E-2</v>
      </c>
      <c r="G141" s="26">
        <v>1.372500001E-2</v>
      </c>
      <c r="H141" s="26"/>
      <c r="I141" s="26"/>
      <c r="J141" s="26"/>
      <c r="K141" s="26"/>
      <c r="L141" s="26"/>
      <c r="M141" s="26"/>
    </row>
    <row r="142" spans="1:13" s="23" customFormat="1" hidden="1" outlineLevel="4" x14ac:dyDescent="0.25">
      <c r="A142" s="28" t="s">
        <v>27</v>
      </c>
      <c r="B142" s="26">
        <v>1.54728000062</v>
      </c>
      <c r="C142" s="26">
        <v>1.6578000016600001</v>
      </c>
      <c r="D142" s="26">
        <v>1.6606542126099999</v>
      </c>
      <c r="E142" s="26">
        <v>1.6549457907</v>
      </c>
      <c r="F142" s="26">
        <v>1.6578000016600001</v>
      </c>
      <c r="G142" s="26">
        <v>1.6578000016600001</v>
      </c>
      <c r="H142" s="26">
        <v>1.6606542126099999</v>
      </c>
      <c r="I142" s="26"/>
      <c r="J142" s="26"/>
      <c r="K142" s="26"/>
      <c r="L142" s="26"/>
      <c r="M142" s="26"/>
    </row>
    <row r="143" spans="1:13" s="16" customFormat="1" outlineLevel="2" x14ac:dyDescent="0.25">
      <c r="A143" s="14" t="s">
        <v>21</v>
      </c>
      <c r="B143" s="15">
        <f t="shared" ref="B143:M143" si="53">B144+B147+B151</f>
        <v>8.647568860909999</v>
      </c>
      <c r="C143" s="15">
        <f t="shared" si="53"/>
        <v>48.218957719900004</v>
      </c>
      <c r="D143" s="15">
        <f t="shared" si="53"/>
        <v>7.0275005360999998</v>
      </c>
      <c r="E143" s="15">
        <f t="shared" si="53"/>
        <v>4.8108762284399997</v>
      </c>
      <c r="F143" s="15">
        <f t="shared" si="53"/>
        <v>3.6726634486300003</v>
      </c>
      <c r="G143" s="15">
        <f t="shared" si="53"/>
        <v>2.1351460073600004</v>
      </c>
      <c r="H143" s="15">
        <f t="shared" si="53"/>
        <v>1.6311460103400002</v>
      </c>
      <c r="I143" s="15">
        <f t="shared" si="53"/>
        <v>1.57594601544</v>
      </c>
      <c r="J143" s="15">
        <f t="shared" si="53"/>
        <v>1.5514453006500002</v>
      </c>
      <c r="K143" s="15">
        <f t="shared" si="53"/>
        <v>1.5166401276400001</v>
      </c>
      <c r="L143" s="15">
        <f t="shared" si="53"/>
        <v>1.49769276244</v>
      </c>
      <c r="M143" s="15">
        <f t="shared" si="53"/>
        <v>1.49769276244</v>
      </c>
    </row>
    <row r="144" spans="1:13" s="23" customFormat="1" outlineLevel="3" collapsed="1" x14ac:dyDescent="0.25">
      <c r="A144" s="27" t="s">
        <v>24</v>
      </c>
      <c r="B144" s="26">
        <f t="shared" ref="B144:M144" si="54">SUM(B145:B146)</f>
        <v>0</v>
      </c>
      <c r="C144" s="26">
        <f t="shared" si="54"/>
        <v>0</v>
      </c>
      <c r="D144" s="26">
        <f t="shared" si="54"/>
        <v>0</v>
      </c>
      <c r="E144" s="26">
        <f t="shared" si="54"/>
        <v>0</v>
      </c>
      <c r="F144" s="26">
        <f t="shared" si="54"/>
        <v>0</v>
      </c>
      <c r="G144" s="26">
        <f t="shared" si="54"/>
        <v>0</v>
      </c>
      <c r="H144" s="26">
        <f t="shared" si="54"/>
        <v>0</v>
      </c>
      <c r="I144" s="26">
        <f t="shared" si="54"/>
        <v>0</v>
      </c>
      <c r="J144" s="26">
        <f t="shared" si="54"/>
        <v>0</v>
      </c>
      <c r="K144" s="26">
        <f t="shared" si="54"/>
        <v>0</v>
      </c>
      <c r="L144" s="26">
        <f t="shared" si="54"/>
        <v>0</v>
      </c>
      <c r="M144" s="26">
        <f t="shared" si="54"/>
        <v>0</v>
      </c>
    </row>
    <row r="145" spans="1:13" s="23" customFormat="1" hidden="1" outlineLevel="4" x14ac:dyDescent="0.25">
      <c r="A145" s="28" t="s">
        <v>19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 s="23" customFormat="1" hidden="1" outlineLevel="4" x14ac:dyDescent="0.25">
      <c r="A146" s="28" t="s">
        <v>20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 s="23" customFormat="1" outlineLevel="3" collapsed="1" x14ac:dyDescent="0.25">
      <c r="A147" s="27" t="s">
        <v>25</v>
      </c>
      <c r="B147" s="26">
        <f t="shared" ref="B147:M147" si="55">SUM(B148:B150)</f>
        <v>2.0983976548799999</v>
      </c>
      <c r="C147" s="26">
        <f t="shared" si="55"/>
        <v>2.0148635227899998</v>
      </c>
      <c r="D147" s="26">
        <f t="shared" si="55"/>
        <v>1.1464732499200001</v>
      </c>
      <c r="E147" s="26">
        <f t="shared" si="55"/>
        <v>1.1464732499200001</v>
      </c>
      <c r="F147" s="26">
        <f t="shared" si="55"/>
        <v>1.1464732499200001</v>
      </c>
      <c r="G147" s="26">
        <f t="shared" si="55"/>
        <v>1.1464732499200001</v>
      </c>
      <c r="H147" s="26">
        <f t="shared" si="55"/>
        <v>1.1464732499200001</v>
      </c>
      <c r="I147" s="26">
        <f t="shared" si="55"/>
        <v>1.1464732499200001</v>
      </c>
      <c r="J147" s="26">
        <f t="shared" si="55"/>
        <v>1.1464732499200001</v>
      </c>
      <c r="K147" s="26">
        <f t="shared" si="55"/>
        <v>1.1464732499200001</v>
      </c>
      <c r="L147" s="26">
        <f t="shared" si="55"/>
        <v>1.1464732499200001</v>
      </c>
      <c r="M147" s="26">
        <f t="shared" si="55"/>
        <v>1.1464732499200001</v>
      </c>
    </row>
    <row r="148" spans="1:13" s="23" customFormat="1" hidden="1" outlineLevel="4" x14ac:dyDescent="0.25">
      <c r="A148" s="28" t="s">
        <v>19</v>
      </c>
      <c r="B148" s="26">
        <v>7.8098575980000001E-2</v>
      </c>
      <c r="C148" s="26">
        <v>8.3677045780000001E-2</v>
      </c>
      <c r="D148" s="26">
        <v>8.3677045780000001E-2</v>
      </c>
      <c r="E148" s="26">
        <v>8.3677045780000001E-2</v>
      </c>
      <c r="F148" s="26">
        <v>8.3677045780000001E-2</v>
      </c>
      <c r="G148" s="26">
        <v>8.3677045780000001E-2</v>
      </c>
      <c r="H148" s="26">
        <v>8.3677045780000001E-2</v>
      </c>
      <c r="I148" s="26">
        <v>8.3677045780000001E-2</v>
      </c>
      <c r="J148" s="26">
        <v>8.3677045780000001E-2</v>
      </c>
      <c r="K148" s="26">
        <v>8.3677045780000001E-2</v>
      </c>
      <c r="L148" s="26">
        <v>8.3677045780000001E-2</v>
      </c>
      <c r="M148" s="26">
        <v>8.3677045780000001E-2</v>
      </c>
    </row>
    <row r="149" spans="1:13" s="23" customFormat="1" hidden="1" outlineLevel="4" x14ac:dyDescent="0.25">
      <c r="A149" s="28" t="s">
        <v>23</v>
      </c>
      <c r="B149" s="26">
        <v>2.0202990788999999</v>
      </c>
      <c r="C149" s="26">
        <v>1.93118647701</v>
      </c>
      <c r="D149" s="26">
        <v>1.0627962041400001</v>
      </c>
      <c r="E149" s="26">
        <v>1.0627962041400001</v>
      </c>
      <c r="F149" s="26">
        <v>1.0627962041400001</v>
      </c>
      <c r="G149" s="26">
        <v>1.0627962041400001</v>
      </c>
      <c r="H149" s="26">
        <v>1.0627962041400001</v>
      </c>
      <c r="I149" s="26">
        <v>1.0627962041400001</v>
      </c>
      <c r="J149" s="26">
        <v>1.0627962041400001</v>
      </c>
      <c r="K149" s="26">
        <v>1.0627962041400001</v>
      </c>
      <c r="L149" s="26">
        <v>1.0627962041400001</v>
      </c>
      <c r="M149" s="26">
        <v>1.0627962041400001</v>
      </c>
    </row>
    <row r="150" spans="1:13" s="23" customFormat="1" hidden="1" outlineLevel="4" x14ac:dyDescent="0.25">
      <c r="A150" s="28" t="s">
        <v>20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 s="23" customFormat="1" outlineLevel="3" collapsed="1" x14ac:dyDescent="0.25">
      <c r="A151" s="27" t="s">
        <v>26</v>
      </c>
      <c r="B151" s="26">
        <f t="shared" ref="B151:M151" si="56">SUM(B152:B154)</f>
        <v>6.5491712060299996</v>
      </c>
      <c r="C151" s="26">
        <f t="shared" si="56"/>
        <v>46.204094197110003</v>
      </c>
      <c r="D151" s="26">
        <f t="shared" si="56"/>
        <v>5.8810272861800001</v>
      </c>
      <c r="E151" s="26">
        <f t="shared" si="56"/>
        <v>3.6644029785200001</v>
      </c>
      <c r="F151" s="26">
        <f t="shared" si="56"/>
        <v>2.5261901987100002</v>
      </c>
      <c r="G151" s="26">
        <f t="shared" si="56"/>
        <v>0.98867275744000005</v>
      </c>
      <c r="H151" s="26">
        <f t="shared" si="56"/>
        <v>0.48467276042000002</v>
      </c>
      <c r="I151" s="26">
        <f t="shared" si="56"/>
        <v>0.42947276552000002</v>
      </c>
      <c r="J151" s="26">
        <f t="shared" si="56"/>
        <v>0.40497205072999998</v>
      </c>
      <c r="K151" s="26">
        <f t="shared" si="56"/>
        <v>0.37016687772000001</v>
      </c>
      <c r="L151" s="26">
        <f t="shared" si="56"/>
        <v>0.35121951252</v>
      </c>
      <c r="M151" s="26">
        <f t="shared" si="56"/>
        <v>0.35121951252</v>
      </c>
    </row>
    <row r="152" spans="1:13" s="23" customFormat="1" hidden="1" outlineLevel="4" x14ac:dyDescent="0.25">
      <c r="A152" s="28" t="s">
        <v>19</v>
      </c>
      <c r="B152" s="26">
        <v>3.5607205849699999</v>
      </c>
      <c r="C152" s="26">
        <v>43.14745781565</v>
      </c>
      <c r="D152" s="26">
        <v>2.82439090472</v>
      </c>
      <c r="E152" s="26">
        <v>1.02296659748</v>
      </c>
      <c r="F152" s="26">
        <v>0.63995276081999997</v>
      </c>
      <c r="G152" s="26">
        <v>0.50867275696000003</v>
      </c>
      <c r="H152" s="26">
        <v>0.48467276042000002</v>
      </c>
      <c r="I152" s="26">
        <v>0.42947276552000002</v>
      </c>
      <c r="J152" s="26">
        <v>0.40497205072999998</v>
      </c>
      <c r="K152" s="26">
        <v>0.37016687772000001</v>
      </c>
      <c r="L152" s="26">
        <v>0.35121951252</v>
      </c>
      <c r="M152" s="26">
        <v>0.35121951252</v>
      </c>
    </row>
    <row r="153" spans="1:13" s="23" customFormat="1" hidden="1" outlineLevel="4" x14ac:dyDescent="0.25">
      <c r="A153" s="28" t="s">
        <v>20</v>
      </c>
      <c r="B153" s="26">
        <v>2.9884506210600001</v>
      </c>
      <c r="C153" s="26">
        <v>3.0566363814600002</v>
      </c>
      <c r="D153" s="26">
        <v>3.0566363814600002</v>
      </c>
      <c r="E153" s="26">
        <v>2.6414363810400001</v>
      </c>
      <c r="F153" s="26">
        <v>1.88623743789</v>
      </c>
      <c r="G153" s="26">
        <v>0.48000000048000002</v>
      </c>
      <c r="H153" s="26"/>
      <c r="I153" s="26"/>
      <c r="J153" s="26"/>
      <c r="K153" s="26"/>
      <c r="L153" s="26"/>
      <c r="M153" s="26"/>
    </row>
    <row r="154" spans="1:13" s="23" customFormat="1" hidden="1" outlineLevel="4" x14ac:dyDescent="0.25">
      <c r="A154" s="28" t="s">
        <v>27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 s="23" customFormat="1" x14ac:dyDescent="0.25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</sheetData>
  <mergeCells count="2">
    <mergeCell ref="A1:K1"/>
    <mergeCell ref="J2:K2"/>
  </mergeCells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2021 поміс</vt:lpstr>
      <vt:lpstr>2022-2045</vt:lpstr>
      <vt:lpstr>'2021 поміс'!Область_друку</vt:lpstr>
      <vt:lpstr>'2022-2045'!Область_друку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Danylchuk Alla</cp:lastModifiedBy>
  <cp:lastPrinted>2021-01-05T10:09:06Z</cp:lastPrinted>
  <dcterms:created xsi:type="dcterms:W3CDTF">2021-01-05T09:46:02Z</dcterms:created>
  <dcterms:modified xsi:type="dcterms:W3CDTF">2021-01-05T12:09:55Z</dcterms:modified>
</cp:coreProperties>
</file>