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Статистика боргу\платежі\2020\травень\"/>
    </mc:Choice>
  </mc:AlternateContent>
  <bookViews>
    <workbookView xWindow="0" yWindow="0" windowWidth="13956" windowHeight="7056"/>
  </bookViews>
  <sheets>
    <sheet name="2020-204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8" i="2" l="1"/>
  <c r="J98" i="2"/>
  <c r="I98" i="2"/>
  <c r="H98" i="2"/>
  <c r="G98" i="2"/>
  <c r="F98" i="2"/>
  <c r="E98" i="2"/>
  <c r="D98" i="2"/>
  <c r="C98" i="2"/>
  <c r="B98" i="2"/>
  <c r="K94" i="2"/>
  <c r="J94" i="2"/>
  <c r="I94" i="2"/>
  <c r="H94" i="2"/>
  <c r="G94" i="2"/>
  <c r="F94" i="2"/>
  <c r="E94" i="2"/>
  <c r="D94" i="2"/>
  <c r="C94" i="2"/>
  <c r="B94" i="2"/>
  <c r="K91" i="2"/>
  <c r="J91" i="2"/>
  <c r="I91" i="2"/>
  <c r="H91" i="2"/>
  <c r="G91" i="2"/>
  <c r="F91" i="2"/>
  <c r="E91" i="2"/>
  <c r="D91" i="2"/>
  <c r="C91" i="2"/>
  <c r="B91" i="2"/>
  <c r="K86" i="2"/>
  <c r="J86" i="2"/>
  <c r="I86" i="2"/>
  <c r="H86" i="2"/>
  <c r="G86" i="2"/>
  <c r="F86" i="2"/>
  <c r="E86" i="2"/>
  <c r="D86" i="2"/>
  <c r="C86" i="2"/>
  <c r="B86" i="2"/>
  <c r="K82" i="2"/>
  <c r="J82" i="2"/>
  <c r="I82" i="2"/>
  <c r="H82" i="2"/>
  <c r="G82" i="2"/>
  <c r="F82" i="2"/>
  <c r="E82" i="2"/>
  <c r="D82" i="2"/>
  <c r="C82" i="2"/>
  <c r="B82" i="2"/>
  <c r="K79" i="2"/>
  <c r="J79" i="2"/>
  <c r="I79" i="2"/>
  <c r="H79" i="2"/>
  <c r="G79" i="2"/>
  <c r="F79" i="2"/>
  <c r="E79" i="2"/>
  <c r="D79" i="2"/>
  <c r="C79" i="2"/>
  <c r="B79" i="2"/>
  <c r="K74" i="2"/>
  <c r="J74" i="2"/>
  <c r="I74" i="2"/>
  <c r="H74" i="2"/>
  <c r="G74" i="2"/>
  <c r="F74" i="2"/>
  <c r="E74" i="2"/>
  <c r="D74" i="2"/>
  <c r="C74" i="2"/>
  <c r="B74" i="2"/>
  <c r="K70" i="2"/>
  <c r="J70" i="2"/>
  <c r="I70" i="2"/>
  <c r="H70" i="2"/>
  <c r="G70" i="2"/>
  <c r="F70" i="2"/>
  <c r="E70" i="2"/>
  <c r="D70" i="2"/>
  <c r="C70" i="2"/>
  <c r="B70" i="2"/>
  <c r="K68" i="2"/>
  <c r="J68" i="2"/>
  <c r="I68" i="2"/>
  <c r="H68" i="2"/>
  <c r="G68" i="2"/>
  <c r="F68" i="2"/>
  <c r="E68" i="2"/>
  <c r="D68" i="2"/>
  <c r="C68" i="2"/>
  <c r="B68" i="2"/>
  <c r="K65" i="2"/>
  <c r="J65" i="2"/>
  <c r="I65" i="2"/>
  <c r="H65" i="2"/>
  <c r="G65" i="2"/>
  <c r="F65" i="2"/>
  <c r="E65" i="2"/>
  <c r="D65" i="2"/>
  <c r="C65" i="2"/>
  <c r="B65" i="2"/>
  <c r="K63" i="2"/>
  <c r="J63" i="2"/>
  <c r="I63" i="2"/>
  <c r="H63" i="2"/>
  <c r="G63" i="2"/>
  <c r="F63" i="2"/>
  <c r="E63" i="2"/>
  <c r="D63" i="2"/>
  <c r="C63" i="2"/>
  <c r="B63" i="2"/>
  <c r="K61" i="2"/>
  <c r="J61" i="2"/>
  <c r="I61" i="2"/>
  <c r="H61" i="2"/>
  <c r="G61" i="2"/>
  <c r="F61" i="2"/>
  <c r="E61" i="2"/>
  <c r="D61" i="2"/>
  <c r="C61" i="2"/>
  <c r="B61" i="2"/>
  <c r="C73" i="2" l="1"/>
  <c r="C60" i="2"/>
  <c r="G60" i="2"/>
  <c r="K60" i="2"/>
  <c r="D90" i="2"/>
  <c r="H90" i="2"/>
  <c r="B90" i="2"/>
  <c r="F90" i="2"/>
  <c r="F72" i="2" s="1"/>
  <c r="J90" i="2"/>
  <c r="B67" i="2"/>
  <c r="F67" i="2"/>
  <c r="J67" i="2"/>
  <c r="J59" i="2" s="1"/>
  <c r="D67" i="2"/>
  <c r="H67" i="2"/>
  <c r="E90" i="2"/>
  <c r="I90" i="2"/>
  <c r="I72" i="2" s="1"/>
  <c r="C90" i="2"/>
  <c r="C72" i="2" s="1"/>
  <c r="G90" i="2"/>
  <c r="G67" i="2"/>
  <c r="K67" i="2"/>
  <c r="B73" i="2"/>
  <c r="F73" i="2"/>
  <c r="J73" i="2"/>
  <c r="B60" i="2"/>
  <c r="F60" i="2"/>
  <c r="J60" i="2"/>
  <c r="D60" i="2"/>
  <c r="D59" i="2" s="1"/>
  <c r="K59" i="2"/>
  <c r="G73" i="2"/>
  <c r="K73" i="2"/>
  <c r="G59" i="2"/>
  <c r="E67" i="2"/>
  <c r="I67" i="2"/>
  <c r="C67" i="2"/>
  <c r="C59" i="2" s="1"/>
  <c r="K90" i="2"/>
  <c r="E60" i="2"/>
  <c r="E59" i="2" s="1"/>
  <c r="I60" i="2"/>
  <c r="I59" i="2" s="1"/>
  <c r="E73" i="2"/>
  <c r="I73" i="2"/>
  <c r="B59" i="2"/>
  <c r="H60" i="2"/>
  <c r="H59" i="2" s="1"/>
  <c r="J72" i="2"/>
  <c r="D73" i="2"/>
  <c r="H73" i="2"/>
  <c r="B7" i="2"/>
  <c r="C7" i="2"/>
  <c r="D7" i="2"/>
  <c r="E7" i="2"/>
  <c r="F7" i="2"/>
  <c r="G7" i="2"/>
  <c r="H7" i="2"/>
  <c r="I7" i="2"/>
  <c r="J7" i="2"/>
  <c r="K7" i="2"/>
  <c r="B9" i="2"/>
  <c r="C9" i="2"/>
  <c r="D9" i="2"/>
  <c r="E9" i="2"/>
  <c r="F9" i="2"/>
  <c r="G9" i="2"/>
  <c r="H9" i="2"/>
  <c r="I9" i="2"/>
  <c r="J9" i="2"/>
  <c r="K9" i="2"/>
  <c r="B11" i="2"/>
  <c r="C11" i="2"/>
  <c r="D11" i="2"/>
  <c r="E11" i="2"/>
  <c r="F11" i="2"/>
  <c r="G11" i="2"/>
  <c r="H11" i="2"/>
  <c r="I11" i="2"/>
  <c r="J11" i="2"/>
  <c r="K11" i="2"/>
  <c r="B16" i="2"/>
  <c r="C16" i="2"/>
  <c r="D16" i="2"/>
  <c r="E16" i="2"/>
  <c r="F16" i="2"/>
  <c r="G16" i="2"/>
  <c r="H16" i="2"/>
  <c r="I16" i="2"/>
  <c r="J16" i="2"/>
  <c r="K16" i="2"/>
  <c r="B18" i="2"/>
  <c r="C18" i="2"/>
  <c r="D18" i="2"/>
  <c r="E18" i="2"/>
  <c r="F18" i="2"/>
  <c r="G18" i="2"/>
  <c r="H18" i="2"/>
  <c r="I18" i="2"/>
  <c r="J18" i="2"/>
  <c r="K18" i="2"/>
  <c r="B24" i="2"/>
  <c r="C24" i="2"/>
  <c r="D24" i="2"/>
  <c r="E24" i="2"/>
  <c r="F24" i="2"/>
  <c r="G24" i="2"/>
  <c r="H24" i="2"/>
  <c r="I24" i="2"/>
  <c r="J24" i="2"/>
  <c r="K24" i="2"/>
  <c r="B29" i="2"/>
  <c r="C29" i="2"/>
  <c r="D29" i="2"/>
  <c r="E29" i="2"/>
  <c r="F29" i="2"/>
  <c r="G29" i="2"/>
  <c r="H29" i="2"/>
  <c r="I29" i="2"/>
  <c r="J29" i="2"/>
  <c r="K29" i="2"/>
  <c r="B32" i="2"/>
  <c r="C32" i="2"/>
  <c r="D32" i="2"/>
  <c r="E32" i="2"/>
  <c r="F32" i="2"/>
  <c r="G32" i="2"/>
  <c r="H32" i="2"/>
  <c r="I32" i="2"/>
  <c r="J32" i="2"/>
  <c r="K32" i="2"/>
  <c r="B37" i="2"/>
  <c r="C37" i="2"/>
  <c r="D37" i="2"/>
  <c r="E37" i="2"/>
  <c r="F37" i="2"/>
  <c r="G37" i="2"/>
  <c r="H37" i="2"/>
  <c r="I37" i="2"/>
  <c r="J37" i="2"/>
  <c r="K37" i="2"/>
  <c r="B42" i="2"/>
  <c r="C42" i="2"/>
  <c r="D42" i="2"/>
  <c r="E42" i="2"/>
  <c r="F42" i="2"/>
  <c r="G42" i="2"/>
  <c r="H42" i="2"/>
  <c r="I42" i="2"/>
  <c r="J42" i="2"/>
  <c r="K42" i="2"/>
  <c r="B45" i="2"/>
  <c r="C45" i="2"/>
  <c r="D45" i="2"/>
  <c r="E45" i="2"/>
  <c r="F45" i="2"/>
  <c r="G45" i="2"/>
  <c r="H45" i="2"/>
  <c r="I45" i="2"/>
  <c r="J45" i="2"/>
  <c r="K45" i="2"/>
  <c r="B50" i="2"/>
  <c r="C50" i="2"/>
  <c r="D50" i="2"/>
  <c r="E50" i="2"/>
  <c r="F50" i="2"/>
  <c r="G50" i="2"/>
  <c r="H50" i="2"/>
  <c r="I50" i="2"/>
  <c r="J50" i="2"/>
  <c r="K50" i="2"/>
  <c r="H72" i="2" l="1"/>
  <c r="H58" i="2" s="1"/>
  <c r="D72" i="2"/>
  <c r="D58" i="2" s="1"/>
  <c r="E72" i="2"/>
  <c r="E58" i="2" s="1"/>
  <c r="F59" i="2"/>
  <c r="B72" i="2"/>
  <c r="C58" i="2"/>
  <c r="I15" i="2"/>
  <c r="E15" i="2"/>
  <c r="K15" i="2"/>
  <c r="G15" i="2"/>
  <c r="G72" i="2"/>
  <c r="G58" i="2" s="1"/>
  <c r="B58" i="2"/>
  <c r="I58" i="2"/>
  <c r="K72" i="2"/>
  <c r="K58" i="2" s="1"/>
  <c r="C15" i="2"/>
  <c r="H15" i="2"/>
  <c r="D15" i="2"/>
  <c r="J15" i="2"/>
  <c r="F15" i="2"/>
  <c r="B15" i="2"/>
  <c r="J58" i="2"/>
  <c r="F58" i="2"/>
  <c r="K23" i="2"/>
  <c r="J23" i="2"/>
  <c r="I23" i="2"/>
  <c r="I22" i="2" s="1"/>
  <c r="G23" i="2"/>
  <c r="H23" i="2"/>
  <c r="F23" i="2"/>
  <c r="K41" i="2"/>
  <c r="G41" i="2"/>
  <c r="C41" i="2"/>
  <c r="I41" i="2"/>
  <c r="E41" i="2"/>
  <c r="I6" i="2"/>
  <c r="E6" i="2"/>
  <c r="K6" i="2"/>
  <c r="G6" i="2"/>
  <c r="C6" i="2"/>
  <c r="E23" i="2"/>
  <c r="C23" i="2"/>
  <c r="D23" i="2"/>
  <c r="B23" i="2"/>
  <c r="J41" i="2"/>
  <c r="F41" i="2"/>
  <c r="F22" i="2" s="1"/>
  <c r="B41" i="2"/>
  <c r="H41" i="2"/>
  <c r="D41" i="2"/>
  <c r="H6" i="2"/>
  <c r="D6" i="2"/>
  <c r="J6" i="2"/>
  <c r="F6" i="2"/>
  <c r="B6" i="2"/>
  <c r="J22" i="2" l="1"/>
  <c r="E5" i="2"/>
  <c r="I5" i="2"/>
  <c r="G5" i="2"/>
  <c r="H22" i="2"/>
  <c r="C5" i="2"/>
  <c r="D22" i="2"/>
  <c r="J5" i="2"/>
  <c r="J4" i="2" s="1"/>
  <c r="C22" i="2"/>
  <c r="C4" i="2" s="1"/>
  <c r="K5" i="2"/>
  <c r="H5" i="2"/>
  <c r="F5" i="2"/>
  <c r="F4" i="2" s="1"/>
  <c r="B5" i="2"/>
  <c r="I4" i="2"/>
  <c r="D5" i="2"/>
  <c r="B22" i="2"/>
  <c r="G22" i="2"/>
  <c r="E22" i="2"/>
  <c r="E4" i="2" s="1"/>
  <c r="K22" i="2"/>
  <c r="H4" i="2" l="1"/>
  <c r="G4" i="2"/>
  <c r="K4" i="2"/>
  <c r="D4" i="2"/>
  <c r="B4" i="2"/>
</calcChain>
</file>

<file path=xl/sharedStrings.xml><?xml version="1.0" encoding="utf-8"?>
<sst xmlns="http://schemas.openxmlformats.org/spreadsheetml/2006/main" count="194" uniqueCount="25">
  <si>
    <t>ВСЬОГО</t>
  </si>
  <si>
    <t>Державний 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</si>
  <si>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</si>
  <si>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</si>
  <si>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</si>
  <si>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</si>
  <si>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</si>
  <si>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</si>
  <si>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</si>
  <si>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</si>
  <si>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Державний зовнішній борг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</si>
  <si>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</si>
  <si>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</si>
  <si>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</si>
  <si>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</si>
  <si>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</si>
  <si>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</si>
  <si>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* з урахуванням фактично здійснених платежів</t>
  </si>
  <si>
    <t>І кв</t>
  </si>
  <si>
    <t>ІІ кв</t>
  </si>
  <si>
    <t>ІІІ кв</t>
  </si>
  <si>
    <t>ІV кв</t>
  </si>
  <si>
    <t xml:space="preserve"> 2021</t>
  </si>
  <si>
    <t xml:space="preserve"> 2020*</t>
  </si>
  <si>
    <t>Прогнозні платежі за державним боргом у 2020-2045 роках
 за діючими угодами станом на 01.06.2020 (млрд 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</si>
</sst>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/>
    <xf numFmtId="4" fontId="0" fillId="0" borderId="2" xfId="0" applyNumberFormat="1" applyBorder="1"/>
    <xf numFmtId="4" fontId="0" fillId="0" borderId="0" xfId="0" applyNumberFormat="1" applyBorder="1"/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" fontId="0" fillId="0" borderId="8" xfId="0" applyNumberFormat="1" applyBorder="1"/>
    <xf numFmtId="49" fontId="0" fillId="0" borderId="7" xfId="0" applyNumberFormat="1" applyBorder="1" applyAlignment="1">
      <alignment horizontal="left" indent="2"/>
    </xf>
    <xf numFmtId="49" fontId="0" fillId="0" borderId="7" xfId="0" applyNumberFormat="1" applyBorder="1" applyAlignment="1">
      <alignment horizontal="left" indent="3"/>
    </xf>
    <xf numFmtId="49" fontId="0" fillId="0" borderId="7" xfId="0" applyNumberFormat="1" applyBorder="1" applyAlignment="1">
      <alignment horizontal="left" indent="4"/>
    </xf>
    <xf numFmtId="49" fontId="0" fillId="0" borderId="9" xfId="0" applyNumberFormat="1" applyBorder="1" applyAlignment="1">
      <alignment horizontal="left" indent="2"/>
    </xf>
    <xf numFmtId="4" fontId="0" fillId="0" borderId="10" xfId="0" applyNumberFormat="1" applyBorder="1"/>
    <xf numFmtId="4" fontId="0" fillId="0" borderId="11" xfId="0" applyNumberFormat="1" applyBorder="1"/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" fontId="0" fillId="0" borderId="12" xfId="0" applyNumberFormat="1" applyBorder="1"/>
    <xf numFmtId="49" fontId="1" fillId="0" borderId="7" xfId="0" applyNumberFormat="1" applyFont="1" applyBorder="1"/>
    <xf numFmtId="4" fontId="1" fillId="0" borderId="8" xfId="0" applyNumberFormat="1" applyFont="1" applyBorder="1"/>
    <xf numFmtId="49" fontId="3" fillId="2" borderId="7" xfId="0" applyNumberFormat="1" applyFont="1" applyFill="1" applyBorder="1" applyAlignment="1">
      <alignment horizontal="left" indent="1"/>
    </xf>
    <xf numFmtId="4" fontId="3" fillId="2" borderId="1" xfId="0" applyNumberFormat="1" applyFont="1" applyFill="1" applyBorder="1"/>
    <xf numFmtId="4" fontId="3" fillId="2" borderId="8" xfId="0" applyNumberFormat="1" applyFont="1" applyFill="1" applyBorder="1"/>
    <xf numFmtId="49" fontId="2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" fontId="4" fillId="0" borderId="0" xfId="0" applyNumberFormat="1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195"/>
  <sheetViews>
    <sheetView tabSelected="1" workbookViewId="0">
      <selection activeCell="M161" sqref="M161"/>
    </sheetView>
  </sheetViews>
  <sheetFormatPr defaultRowHeight="14.4" outlineLevelRow="4" x14ac:dyDescent="0.3"/>
  <cols>
    <col min="1" max="1" width="28.5546875" style="1" bestFit="1" customWidth="1"/>
    <col min="2" max="11" width="8.33203125" style="2" bestFit="1" customWidth="1"/>
  </cols>
  <sheetData>
    <row r="1" spans="1:11" ht="39" customHeight="1" x14ac:dyDescent="0.3">
      <c r="A1" s="30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thickBot="1" x14ac:dyDescent="0.35">
      <c r="J2" s="32"/>
      <c r="K2" s="32"/>
    </row>
    <row r="3" spans="1:11" s="6" customFormat="1" x14ac:dyDescent="0.3">
      <c r="A3" s="19"/>
      <c r="B3" s="20" t="s">
        <v>18</v>
      </c>
      <c r="C3" s="20" t="s">
        <v>19</v>
      </c>
      <c r="D3" s="20" t="s">
        <v>20</v>
      </c>
      <c r="E3" s="20" t="s">
        <v>21</v>
      </c>
      <c r="F3" s="20" t="s">
        <v>23</v>
      </c>
      <c r="G3" s="20" t="s">
        <v>18</v>
      </c>
      <c r="H3" s="20" t="s">
        <v>19</v>
      </c>
      <c r="I3" s="20" t="s">
        <v>20</v>
      </c>
      <c r="J3" s="20" t="s">
        <v>21</v>
      </c>
      <c r="K3" s="21" t="s">
        <v>22</v>
      </c>
    </row>
    <row r="4" spans="1:11" x14ac:dyDescent="0.3">
      <c r="A4" s="24" t="s">
        <v>0</v>
      </c>
      <c r="B4" s="7">
        <f t="shared" ref="B4:K4" si="0">B5+B22</f>
        <v>93.459338347989984</v>
      </c>
      <c r="C4" s="7">
        <f t="shared" si="0"/>
        <v>129.81631355076999</v>
      </c>
      <c r="D4" s="7">
        <f t="shared" si="0"/>
        <v>196.62203186565</v>
      </c>
      <c r="E4" s="7">
        <f t="shared" si="0"/>
        <v>66.75275931182</v>
      </c>
      <c r="F4" s="7">
        <f t="shared" si="0"/>
        <v>486.65044307622998</v>
      </c>
      <c r="G4" s="7">
        <f t="shared" si="0"/>
        <v>86.216358785669996</v>
      </c>
      <c r="H4" s="7">
        <f t="shared" si="0"/>
        <v>76.494026738030001</v>
      </c>
      <c r="I4" s="7">
        <f t="shared" si="0"/>
        <v>144.56334903359001</v>
      </c>
      <c r="J4" s="7">
        <f t="shared" si="0"/>
        <v>56.25056009443999</v>
      </c>
      <c r="K4" s="25">
        <f t="shared" si="0"/>
        <v>363.52429465172997</v>
      </c>
    </row>
    <row r="5" spans="1:11" outlineLevel="1" x14ac:dyDescent="0.3">
      <c r="A5" s="26" t="s">
        <v>1</v>
      </c>
      <c r="B5" s="27">
        <f t="shared" ref="B5:K5" si="1">B6+B15</f>
        <v>69.475229604259994</v>
      </c>
      <c r="C5" s="27">
        <f t="shared" si="1"/>
        <v>84.994584850769996</v>
      </c>
      <c r="D5" s="27">
        <f t="shared" si="1"/>
        <v>104.17473443432</v>
      </c>
      <c r="E5" s="27">
        <f t="shared" si="1"/>
        <v>56.227134290389998</v>
      </c>
      <c r="F5" s="27">
        <f t="shared" si="1"/>
        <v>314.87168317973999</v>
      </c>
      <c r="G5" s="27">
        <f t="shared" si="1"/>
        <v>54.774941915399999</v>
      </c>
      <c r="H5" s="27">
        <f t="shared" si="1"/>
        <v>63.139700205129998</v>
      </c>
      <c r="I5" s="27">
        <f t="shared" si="1"/>
        <v>43.600547191460002</v>
      </c>
      <c r="J5" s="27">
        <f t="shared" si="1"/>
        <v>39.291622183779992</v>
      </c>
      <c r="K5" s="28">
        <f t="shared" si="1"/>
        <v>200.80681149576998</v>
      </c>
    </row>
    <row r="6" spans="1:11" outlineLevel="2" collapsed="1" x14ac:dyDescent="0.3">
      <c r="A6" s="13" t="s">
        <v>2</v>
      </c>
      <c r="B6" s="3">
        <f t="shared" ref="B6:K6" si="2">B7+B9+B11</f>
        <v>15.26007276136</v>
      </c>
      <c r="C6" s="3">
        <f t="shared" si="2"/>
        <v>23.267762112209997</v>
      </c>
      <c r="D6" s="3">
        <f t="shared" si="2"/>
        <v>18.453923315449998</v>
      </c>
      <c r="E6" s="3">
        <f t="shared" si="2"/>
        <v>23.677548720179999</v>
      </c>
      <c r="F6" s="3">
        <f t="shared" si="2"/>
        <v>80.659306909199998</v>
      </c>
      <c r="G6" s="3">
        <f t="shared" si="2"/>
        <v>14.656884891719999</v>
      </c>
      <c r="H6" s="3">
        <f t="shared" si="2"/>
        <v>23.050272677859997</v>
      </c>
      <c r="I6" s="3">
        <f t="shared" si="2"/>
        <v>12.016101351</v>
      </c>
      <c r="J6" s="3">
        <f t="shared" si="2"/>
        <v>19.929733140939998</v>
      </c>
      <c r="K6" s="12">
        <f t="shared" si="2"/>
        <v>69.652992061519996</v>
      </c>
    </row>
    <row r="7" spans="1:11" hidden="1" outlineLevel="3" x14ac:dyDescent="0.3">
      <c r="A7" s="14" t="s">
        <v>3</v>
      </c>
      <c r="B7" s="3">
        <f t="shared" ref="B7:K7" si="3">SUM(B8:B8)</f>
        <v>0</v>
      </c>
      <c r="C7" s="3">
        <f t="shared" si="3"/>
        <v>2.8175E-5</v>
      </c>
      <c r="D7" s="3">
        <f t="shared" si="3"/>
        <v>0</v>
      </c>
      <c r="E7" s="3">
        <f t="shared" si="3"/>
        <v>2.11325E-4</v>
      </c>
      <c r="F7" s="3">
        <f t="shared" si="3"/>
        <v>2.3949999999999999E-4</v>
      </c>
      <c r="G7" s="3">
        <f t="shared" si="3"/>
        <v>0</v>
      </c>
      <c r="H7" s="3">
        <f t="shared" si="3"/>
        <v>0</v>
      </c>
      <c r="I7" s="3">
        <f t="shared" si="3"/>
        <v>2.2957000000000001E-4</v>
      </c>
      <c r="J7" s="3">
        <f t="shared" si="3"/>
        <v>0</v>
      </c>
      <c r="K7" s="12">
        <f t="shared" si="3"/>
        <v>2.2957000000000001E-4</v>
      </c>
    </row>
    <row r="8" spans="1:11" hidden="1" outlineLevel="4" x14ac:dyDescent="0.3">
      <c r="A8" s="15" t="s">
        <v>4</v>
      </c>
      <c r="B8" s="3"/>
      <c r="C8" s="3">
        <v>2.8175E-5</v>
      </c>
      <c r="D8" s="3"/>
      <c r="E8" s="3">
        <v>2.11325E-4</v>
      </c>
      <c r="F8" s="3">
        <v>2.3949999999999999E-4</v>
      </c>
      <c r="G8" s="3"/>
      <c r="H8" s="3"/>
      <c r="I8" s="3">
        <v>2.2957000000000001E-4</v>
      </c>
      <c r="J8" s="3"/>
      <c r="K8" s="12">
        <v>2.2957000000000001E-4</v>
      </c>
    </row>
    <row r="9" spans="1:11" hidden="1" outlineLevel="3" x14ac:dyDescent="0.3">
      <c r="A9" s="14" t="s">
        <v>5</v>
      </c>
      <c r="B9" s="3">
        <f t="shared" ref="B9:K9" si="4">SUM(B10:B10)</f>
        <v>2.6305966229999998E-2</v>
      </c>
      <c r="C9" s="3">
        <f t="shared" si="4"/>
        <v>2.5894935500000001E-2</v>
      </c>
      <c r="D9" s="3">
        <f t="shared" si="4"/>
        <v>2.576394769E-2</v>
      </c>
      <c r="E9" s="3">
        <f t="shared" si="4"/>
        <v>2.5348400149999999E-2</v>
      </c>
      <c r="F9" s="3">
        <f t="shared" si="4"/>
        <v>0.10331324957</v>
      </c>
      <c r="G9" s="3">
        <f t="shared" si="4"/>
        <v>2.4457658270000002E-2</v>
      </c>
      <c r="H9" s="3">
        <f t="shared" si="4"/>
        <v>2.43172532E-2</v>
      </c>
      <c r="I9" s="3">
        <f t="shared" si="4"/>
        <v>2.416778973E-2</v>
      </c>
      <c r="J9" s="3">
        <f t="shared" si="4"/>
        <v>2.3751103700000002E-2</v>
      </c>
      <c r="K9" s="12">
        <f t="shared" si="4"/>
        <v>9.6693804899999999E-2</v>
      </c>
    </row>
    <row r="10" spans="1:11" hidden="1" outlineLevel="4" x14ac:dyDescent="0.3">
      <c r="A10" s="15" t="s">
        <v>4</v>
      </c>
      <c r="B10" s="3">
        <v>2.6305966229999998E-2</v>
      </c>
      <c r="C10" s="3">
        <v>2.5894935500000001E-2</v>
      </c>
      <c r="D10" s="3">
        <v>2.576394769E-2</v>
      </c>
      <c r="E10" s="3">
        <v>2.5348400149999999E-2</v>
      </c>
      <c r="F10" s="3">
        <v>0.10331324957</v>
      </c>
      <c r="G10" s="3">
        <v>2.4457658270000002E-2</v>
      </c>
      <c r="H10" s="3">
        <v>2.43172532E-2</v>
      </c>
      <c r="I10" s="3">
        <v>2.416778973E-2</v>
      </c>
      <c r="J10" s="3">
        <v>2.3751103700000002E-2</v>
      </c>
      <c r="K10" s="12">
        <v>9.6693804899999999E-2</v>
      </c>
    </row>
    <row r="11" spans="1:11" hidden="1" outlineLevel="3" x14ac:dyDescent="0.3">
      <c r="A11" s="14" t="s">
        <v>6</v>
      </c>
      <c r="B11" s="3">
        <f t="shared" ref="B11:K11" si="5">SUM(B12:B14)</f>
        <v>15.23376679513</v>
      </c>
      <c r="C11" s="3">
        <f t="shared" si="5"/>
        <v>23.241839001709998</v>
      </c>
      <c r="D11" s="3">
        <f t="shared" si="5"/>
        <v>18.428159367759999</v>
      </c>
      <c r="E11" s="3">
        <f t="shared" si="5"/>
        <v>23.651988995029999</v>
      </c>
      <c r="F11" s="3">
        <f t="shared" si="5"/>
        <v>80.555754159629998</v>
      </c>
      <c r="G11" s="3">
        <f t="shared" si="5"/>
        <v>14.632427233449999</v>
      </c>
      <c r="H11" s="3">
        <f t="shared" si="5"/>
        <v>23.025955424659998</v>
      </c>
      <c r="I11" s="3">
        <f t="shared" si="5"/>
        <v>11.991703991270001</v>
      </c>
      <c r="J11" s="3">
        <f t="shared" si="5"/>
        <v>19.905982037239998</v>
      </c>
      <c r="K11" s="12">
        <f t="shared" si="5"/>
        <v>69.556068686619994</v>
      </c>
    </row>
    <row r="12" spans="1:11" hidden="1" outlineLevel="4" x14ac:dyDescent="0.3">
      <c r="A12" s="15" t="s">
        <v>7</v>
      </c>
      <c r="B12" s="3">
        <v>-5.3709531659999997E-2</v>
      </c>
      <c r="C12" s="3">
        <v>0.18126759999</v>
      </c>
      <c r="D12" s="3"/>
      <c r="E12" s="3">
        <v>0.1007508151</v>
      </c>
      <c r="F12" s="3">
        <v>0.22830888343</v>
      </c>
      <c r="G12" s="3"/>
      <c r="H12" s="3">
        <v>2.9290213830000002E-2</v>
      </c>
      <c r="I12" s="3"/>
      <c r="J12" s="3"/>
      <c r="K12" s="12">
        <v>2.9290213830000002E-2</v>
      </c>
    </row>
    <row r="13" spans="1:11" hidden="1" outlineLevel="4" x14ac:dyDescent="0.3">
      <c r="A13" s="15" t="s">
        <v>4</v>
      </c>
      <c r="B13" s="3">
        <v>13.87448337597</v>
      </c>
      <c r="C13" s="3">
        <v>21.526474685099998</v>
      </c>
      <c r="D13" s="3">
        <v>16.320263551669999</v>
      </c>
      <c r="E13" s="3">
        <v>22.316483669509999</v>
      </c>
      <c r="F13" s="3">
        <v>74.037705282250002</v>
      </c>
      <c r="G13" s="3">
        <v>13.97198815034</v>
      </c>
      <c r="H13" s="3">
        <v>22.213274902369999</v>
      </c>
      <c r="I13" s="3">
        <v>11.70993402175</v>
      </c>
      <c r="J13" s="3">
        <v>19.650113742399999</v>
      </c>
      <c r="K13" s="12">
        <v>67.545310816859995</v>
      </c>
    </row>
    <row r="14" spans="1:11" hidden="1" outlineLevel="4" x14ac:dyDescent="0.3">
      <c r="A14" s="15" t="s">
        <v>8</v>
      </c>
      <c r="B14" s="3">
        <v>1.4129929508200001</v>
      </c>
      <c r="C14" s="3">
        <v>1.5340967166199999</v>
      </c>
      <c r="D14" s="3">
        <v>2.1078958160900001</v>
      </c>
      <c r="E14" s="3">
        <v>1.23475451042</v>
      </c>
      <c r="F14" s="3">
        <v>6.2897399939499996</v>
      </c>
      <c r="G14" s="3">
        <v>0.66043908310999999</v>
      </c>
      <c r="H14" s="3">
        <v>0.78339030846000002</v>
      </c>
      <c r="I14" s="3">
        <v>0.28176996952</v>
      </c>
      <c r="J14" s="3">
        <v>0.25586829484000001</v>
      </c>
      <c r="K14" s="12">
        <v>1.98146765593</v>
      </c>
    </row>
    <row r="15" spans="1:11" outlineLevel="2" collapsed="1" x14ac:dyDescent="0.3">
      <c r="A15" s="13" t="s">
        <v>9</v>
      </c>
      <c r="B15" s="3">
        <f t="shared" ref="B15:K15" si="6">B16+B18</f>
        <v>54.215156842899994</v>
      </c>
      <c r="C15" s="3">
        <f t="shared" si="6"/>
        <v>61.726822738560003</v>
      </c>
      <c r="D15" s="3">
        <f t="shared" si="6"/>
        <v>85.720811118870003</v>
      </c>
      <c r="E15" s="3">
        <f t="shared" si="6"/>
        <v>32.549585570209999</v>
      </c>
      <c r="F15" s="3">
        <f t="shared" si="6"/>
        <v>234.21237627054001</v>
      </c>
      <c r="G15" s="3">
        <f t="shared" si="6"/>
        <v>40.118057023680002</v>
      </c>
      <c r="H15" s="3">
        <f t="shared" si="6"/>
        <v>40.089427527269997</v>
      </c>
      <c r="I15" s="3">
        <f t="shared" si="6"/>
        <v>31.584445840460003</v>
      </c>
      <c r="J15" s="3">
        <f t="shared" si="6"/>
        <v>19.361889042839998</v>
      </c>
      <c r="K15" s="12">
        <f t="shared" si="6"/>
        <v>131.15381943424998</v>
      </c>
    </row>
    <row r="16" spans="1:11" hidden="1" outlineLevel="3" x14ac:dyDescent="0.3">
      <c r="A16" s="14" t="s">
        <v>5</v>
      </c>
      <c r="B16" s="3">
        <f t="shared" ref="B16:K16" si="7">SUM(B17:B17)</f>
        <v>3.3063130619999999E-2</v>
      </c>
      <c r="C16" s="3">
        <f t="shared" si="7"/>
        <v>3.3063130619999999E-2</v>
      </c>
      <c r="D16" s="3">
        <f t="shared" si="7"/>
        <v>3.3063130619999999E-2</v>
      </c>
      <c r="E16" s="3">
        <f t="shared" si="7"/>
        <v>3.3063130619999999E-2</v>
      </c>
      <c r="F16" s="3">
        <f t="shared" si="7"/>
        <v>0.13225252248</v>
      </c>
      <c r="G16" s="3">
        <f t="shared" si="7"/>
        <v>3.3063130619999999E-2</v>
      </c>
      <c r="H16" s="3">
        <f t="shared" si="7"/>
        <v>3.3063130619999999E-2</v>
      </c>
      <c r="I16" s="3">
        <f t="shared" si="7"/>
        <v>3.3063130619999999E-2</v>
      </c>
      <c r="J16" s="3">
        <f t="shared" si="7"/>
        <v>3.3063130619999999E-2</v>
      </c>
      <c r="K16" s="12">
        <f t="shared" si="7"/>
        <v>0.13225252248</v>
      </c>
    </row>
    <row r="17" spans="1:11" hidden="1" outlineLevel="4" x14ac:dyDescent="0.3">
      <c r="A17" s="15" t="s">
        <v>4</v>
      </c>
      <c r="B17" s="3">
        <v>3.3063130619999999E-2</v>
      </c>
      <c r="C17" s="3">
        <v>3.3063130619999999E-2</v>
      </c>
      <c r="D17" s="3">
        <v>3.3063130619999999E-2</v>
      </c>
      <c r="E17" s="3">
        <v>3.3063130619999999E-2</v>
      </c>
      <c r="F17" s="3">
        <v>0.13225252248</v>
      </c>
      <c r="G17" s="3">
        <v>3.3063130619999999E-2</v>
      </c>
      <c r="H17" s="3">
        <v>3.3063130619999999E-2</v>
      </c>
      <c r="I17" s="3">
        <v>3.3063130619999999E-2</v>
      </c>
      <c r="J17" s="3">
        <v>3.3063130619999999E-2</v>
      </c>
      <c r="K17" s="12">
        <v>0.13225252248</v>
      </c>
    </row>
    <row r="18" spans="1:11" hidden="1" outlineLevel="3" x14ac:dyDescent="0.3">
      <c r="A18" s="14" t="s">
        <v>6</v>
      </c>
      <c r="B18" s="3">
        <f t="shared" ref="B18:K18" si="8">SUM(B19:B21)</f>
        <v>54.182093712279993</v>
      </c>
      <c r="C18" s="3">
        <f t="shared" si="8"/>
        <v>61.693759607940002</v>
      </c>
      <c r="D18" s="3">
        <f t="shared" si="8"/>
        <v>85.68774798825001</v>
      </c>
      <c r="E18" s="3">
        <f t="shared" si="8"/>
        <v>32.516522439589998</v>
      </c>
      <c r="F18" s="3">
        <f t="shared" si="8"/>
        <v>234.08012374806</v>
      </c>
      <c r="G18" s="3">
        <f t="shared" si="8"/>
        <v>40.084993893060002</v>
      </c>
      <c r="H18" s="3">
        <f t="shared" si="8"/>
        <v>40.056364396649997</v>
      </c>
      <c r="I18" s="3">
        <f t="shared" si="8"/>
        <v>31.551382709840002</v>
      </c>
      <c r="J18" s="3">
        <f t="shared" si="8"/>
        <v>19.328825912219997</v>
      </c>
      <c r="K18" s="12">
        <f t="shared" si="8"/>
        <v>131.02156691176998</v>
      </c>
    </row>
    <row r="19" spans="1:11" hidden="1" outlineLevel="4" x14ac:dyDescent="0.3">
      <c r="A19" s="15" t="s">
        <v>7</v>
      </c>
      <c r="B19" s="3"/>
      <c r="C19" s="3">
        <v>7.10023440275</v>
      </c>
      <c r="D19" s="3"/>
      <c r="E19" s="3">
        <v>6.6000000066000002</v>
      </c>
      <c r="F19" s="3">
        <v>13.700234409349999</v>
      </c>
      <c r="G19" s="3"/>
      <c r="H19" s="3">
        <v>2.6387580025299999</v>
      </c>
      <c r="I19" s="3"/>
      <c r="J19" s="3"/>
      <c r="K19" s="12">
        <v>2.6387580025299999</v>
      </c>
    </row>
    <row r="20" spans="1:11" hidden="1" outlineLevel="4" x14ac:dyDescent="0.3">
      <c r="A20" s="15" t="s">
        <v>4</v>
      </c>
      <c r="B20" s="3">
        <v>30.792875598839998</v>
      </c>
      <c r="C20" s="3">
        <v>18.729422822370001</v>
      </c>
      <c r="D20" s="3">
        <v>50.022858191579999</v>
      </c>
      <c r="E20" s="3">
        <v>8.86885682614</v>
      </c>
      <c r="F20" s="3">
        <v>108.41401343893</v>
      </c>
      <c r="G20" s="3">
        <v>25.81221653891</v>
      </c>
      <c r="H20" s="3">
        <v>20.197118813279999</v>
      </c>
      <c r="I20" s="3">
        <v>21.305202000000001</v>
      </c>
      <c r="J20" s="3">
        <v>6.5990599999999997</v>
      </c>
      <c r="K20" s="12">
        <v>73.913597352189996</v>
      </c>
    </row>
    <row r="21" spans="1:11" hidden="1" outlineLevel="4" x14ac:dyDescent="0.3">
      <c r="A21" s="15" t="s">
        <v>8</v>
      </c>
      <c r="B21" s="3">
        <v>23.389218113439998</v>
      </c>
      <c r="C21" s="3">
        <v>35.864102382820001</v>
      </c>
      <c r="D21" s="3">
        <v>35.664889796670003</v>
      </c>
      <c r="E21" s="3">
        <v>17.04766560685</v>
      </c>
      <c r="F21" s="3">
        <v>111.96587589978</v>
      </c>
      <c r="G21" s="3">
        <v>14.27277735415</v>
      </c>
      <c r="H21" s="3">
        <v>17.22048758084</v>
      </c>
      <c r="I21" s="3">
        <v>10.246180709840001</v>
      </c>
      <c r="J21" s="3">
        <v>12.72976591222</v>
      </c>
      <c r="K21" s="12">
        <v>54.469211557050002</v>
      </c>
    </row>
    <row r="22" spans="1:11" outlineLevel="1" x14ac:dyDescent="0.3">
      <c r="A22" s="26" t="s">
        <v>10</v>
      </c>
      <c r="B22" s="27">
        <f t="shared" ref="B22:K22" si="9">B23+B41</f>
        <v>23.984108743729998</v>
      </c>
      <c r="C22" s="27">
        <f t="shared" si="9"/>
        <v>44.821728700000001</v>
      </c>
      <c r="D22" s="27">
        <f t="shared" si="9"/>
        <v>92.447297431330014</v>
      </c>
      <c r="E22" s="27">
        <f t="shared" si="9"/>
        <v>10.525625021429999</v>
      </c>
      <c r="F22" s="27">
        <f t="shared" si="9"/>
        <v>171.77875989649002</v>
      </c>
      <c r="G22" s="27">
        <f t="shared" si="9"/>
        <v>31.441416870269997</v>
      </c>
      <c r="H22" s="27">
        <f t="shared" si="9"/>
        <v>13.3543265329</v>
      </c>
      <c r="I22" s="27">
        <f t="shared" si="9"/>
        <v>100.96280184213001</v>
      </c>
      <c r="J22" s="27">
        <f t="shared" si="9"/>
        <v>16.958937910660001</v>
      </c>
      <c r="K22" s="28">
        <f t="shared" si="9"/>
        <v>162.71748315596002</v>
      </c>
    </row>
    <row r="23" spans="1:11" outlineLevel="2" x14ac:dyDescent="0.3">
      <c r="A23" s="13" t="s">
        <v>2</v>
      </c>
      <c r="B23" s="3">
        <f t="shared" ref="B23:K23" si="10">B24+B29+B32+B37</f>
        <v>16.830920702179998</v>
      </c>
      <c r="C23" s="3">
        <f t="shared" si="10"/>
        <v>7.0964151712700003</v>
      </c>
      <c r="D23" s="3">
        <f t="shared" si="10"/>
        <v>20.041452414279998</v>
      </c>
      <c r="E23" s="3">
        <f t="shared" si="10"/>
        <v>5.3635135382400003</v>
      </c>
      <c r="F23" s="3">
        <f t="shared" si="10"/>
        <v>49.332301825969999</v>
      </c>
      <c r="G23" s="3">
        <f t="shared" si="10"/>
        <v>19.863652130929999</v>
      </c>
      <c r="H23" s="3">
        <f t="shared" si="10"/>
        <v>7.8737373350599995</v>
      </c>
      <c r="I23" s="3">
        <f t="shared" si="10"/>
        <v>17.925308508459999</v>
      </c>
      <c r="J23" s="3">
        <f t="shared" si="10"/>
        <v>5.2732097308700006</v>
      </c>
      <c r="K23" s="12">
        <f t="shared" si="10"/>
        <v>50.935907705320005</v>
      </c>
    </row>
    <row r="24" spans="1:11" outlineLevel="3" collapsed="1" x14ac:dyDescent="0.3">
      <c r="A24" s="14" t="s">
        <v>3</v>
      </c>
      <c r="B24" s="3">
        <f t="shared" ref="B24:K24" si="11">SUM(B25:B28)</f>
        <v>5.6232725489999996E-2</v>
      </c>
      <c r="C24" s="3">
        <f t="shared" si="11"/>
        <v>6.4704211979999995E-2</v>
      </c>
      <c r="D24" s="3">
        <f t="shared" si="11"/>
        <v>0.11989012513000001</v>
      </c>
      <c r="E24" s="3">
        <f t="shared" si="11"/>
        <v>0.32130912535</v>
      </c>
      <c r="F24" s="3">
        <f t="shared" si="11"/>
        <v>0.56213618794999998</v>
      </c>
      <c r="G24" s="3">
        <f t="shared" si="11"/>
        <v>8.0566631409999992E-2</v>
      </c>
      <c r="H24" s="3">
        <f t="shared" si="11"/>
        <v>9.5565247169999992E-2</v>
      </c>
      <c r="I24" s="3">
        <f t="shared" si="11"/>
        <v>9.9017647180000001E-2</v>
      </c>
      <c r="J24" s="3">
        <f t="shared" si="11"/>
        <v>0.13283963119999997</v>
      </c>
      <c r="K24" s="12">
        <f t="shared" si="11"/>
        <v>0.40798915696000004</v>
      </c>
    </row>
    <row r="25" spans="1:11" hidden="1" outlineLevel="4" x14ac:dyDescent="0.3">
      <c r="A25" s="15" t="s">
        <v>7</v>
      </c>
      <c r="B25" s="3">
        <v>1.7614306E-3</v>
      </c>
      <c r="C25" s="3">
        <v>1.90497027E-3</v>
      </c>
      <c r="D25" s="3">
        <v>1.98E-3</v>
      </c>
      <c r="E25" s="3">
        <v>2.1416999999999999E-3</v>
      </c>
      <c r="F25" s="3">
        <v>7.7881008700000001E-3</v>
      </c>
      <c r="G25" s="3">
        <v>2.1096000000000001E-3</v>
      </c>
      <c r="H25" s="3">
        <v>2.1096000000000001E-3</v>
      </c>
      <c r="I25" s="3">
        <v>2.1096000000000001E-3</v>
      </c>
      <c r="J25" s="3">
        <v>2.2818840000000001E-3</v>
      </c>
      <c r="K25" s="12">
        <v>8.6106840000000004E-3</v>
      </c>
    </row>
    <row r="26" spans="1:11" hidden="1" outlineLevel="4" x14ac:dyDescent="0.3">
      <c r="A26" s="15" t="s">
        <v>11</v>
      </c>
      <c r="B26" s="3">
        <v>1.1495500000000001E-6</v>
      </c>
      <c r="C26" s="3"/>
      <c r="D26" s="3"/>
      <c r="E26" s="3">
        <v>6.0479999999999996E-4</v>
      </c>
      <c r="F26" s="3">
        <v>6.0594955000000002E-4</v>
      </c>
      <c r="G26" s="3">
        <v>5.9068800000000002E-4</v>
      </c>
      <c r="H26" s="3"/>
      <c r="I26" s="3"/>
      <c r="J26" s="3"/>
      <c r="K26" s="12">
        <v>5.9068800000000002E-4</v>
      </c>
    </row>
    <row r="27" spans="1:11" hidden="1" outlineLevel="4" x14ac:dyDescent="0.3">
      <c r="A27" s="15" t="s">
        <v>4</v>
      </c>
      <c r="B27" s="3">
        <v>2.0000000000000001E-4</v>
      </c>
      <c r="C27" s="3">
        <v>3.0398981999999998E-4</v>
      </c>
      <c r="D27" s="3">
        <v>2.9999999999999997E-4</v>
      </c>
      <c r="E27" s="3">
        <v>3.8E-3</v>
      </c>
      <c r="F27" s="3">
        <v>4.6039898200000004E-3</v>
      </c>
      <c r="G27" s="3"/>
      <c r="H27" s="3">
        <v>5.0000000000000004E-6</v>
      </c>
      <c r="I27" s="3"/>
      <c r="J27" s="3">
        <v>3.5000000000000001E-3</v>
      </c>
      <c r="K27" s="12">
        <v>3.5049999999999999E-3</v>
      </c>
    </row>
    <row r="28" spans="1:11" hidden="1" outlineLevel="4" x14ac:dyDescent="0.3">
      <c r="A28" s="15" t="s">
        <v>8</v>
      </c>
      <c r="B28" s="3">
        <v>5.4270145339999999E-2</v>
      </c>
      <c r="C28" s="3">
        <v>6.2495251889999999E-2</v>
      </c>
      <c r="D28" s="3">
        <v>0.11761012513000001</v>
      </c>
      <c r="E28" s="3">
        <v>0.31476262534999999</v>
      </c>
      <c r="F28" s="3">
        <v>0.54913814771000002</v>
      </c>
      <c r="G28" s="3">
        <v>7.7866343409999997E-2</v>
      </c>
      <c r="H28" s="3">
        <v>9.3450647169999998E-2</v>
      </c>
      <c r="I28" s="3">
        <v>9.6908047179999998E-2</v>
      </c>
      <c r="J28" s="3">
        <v>0.12705774719999999</v>
      </c>
      <c r="K28" s="12">
        <v>0.39528278496000002</v>
      </c>
    </row>
    <row r="29" spans="1:11" outlineLevel="3" collapsed="1" x14ac:dyDescent="0.3">
      <c r="A29" s="14" t="s">
        <v>12</v>
      </c>
      <c r="B29" s="3">
        <f t="shared" ref="B29:K29" si="12">SUM(B30:B31)</f>
        <v>15.17336184701</v>
      </c>
      <c r="C29" s="3">
        <f t="shared" si="12"/>
        <v>4.9423199331000003</v>
      </c>
      <c r="D29" s="3">
        <f t="shared" si="12"/>
        <v>17.599452801910001</v>
      </c>
      <c r="E29" s="3">
        <f t="shared" si="12"/>
        <v>2.7149317002000002</v>
      </c>
      <c r="F29" s="3">
        <f t="shared" si="12"/>
        <v>40.430066282219997</v>
      </c>
      <c r="G29" s="3">
        <f t="shared" si="12"/>
        <v>17.58972897956</v>
      </c>
      <c r="H29" s="3">
        <f t="shared" si="12"/>
        <v>5.0496793025999995</v>
      </c>
      <c r="I29" s="3">
        <f t="shared" si="12"/>
        <v>15.633285065019999</v>
      </c>
      <c r="J29" s="3">
        <f t="shared" si="12"/>
        <v>2.67577311801</v>
      </c>
      <c r="K29" s="12">
        <f t="shared" si="12"/>
        <v>40.948466465190002</v>
      </c>
    </row>
    <row r="30" spans="1:11" hidden="1" outlineLevel="4" x14ac:dyDescent="0.3">
      <c r="A30" s="15" t="s">
        <v>7</v>
      </c>
      <c r="B30" s="3">
        <v>0.75329073951000003</v>
      </c>
      <c r="C30" s="3">
        <v>2.5892035094999999</v>
      </c>
      <c r="D30" s="3">
        <v>0.48632834729000002</v>
      </c>
      <c r="E30" s="3">
        <v>0.37493169786000002</v>
      </c>
      <c r="F30" s="3">
        <v>4.2037542941600003</v>
      </c>
      <c r="G30" s="3">
        <v>2.42533999625</v>
      </c>
      <c r="H30" s="3">
        <v>2.7642793004100001</v>
      </c>
      <c r="I30" s="3">
        <v>0.46889608171000002</v>
      </c>
      <c r="J30" s="3">
        <v>0.39037311582000001</v>
      </c>
      <c r="K30" s="12">
        <v>6.0488884941899999</v>
      </c>
    </row>
    <row r="31" spans="1:11" hidden="1" outlineLevel="4" x14ac:dyDescent="0.3">
      <c r="A31" s="15" t="s">
        <v>8</v>
      </c>
      <c r="B31" s="3">
        <v>14.4200711075</v>
      </c>
      <c r="C31" s="3">
        <v>2.3531164236</v>
      </c>
      <c r="D31" s="3">
        <v>17.113124454619999</v>
      </c>
      <c r="E31" s="3">
        <v>2.3400000023400001</v>
      </c>
      <c r="F31" s="3">
        <v>36.226311988059997</v>
      </c>
      <c r="G31" s="3">
        <v>15.164388983309999</v>
      </c>
      <c r="H31" s="3">
        <v>2.2854000021899998</v>
      </c>
      <c r="I31" s="3">
        <v>15.164388983309999</v>
      </c>
      <c r="J31" s="3">
        <v>2.2854000021899998</v>
      </c>
      <c r="K31" s="12">
        <v>34.899577970999999</v>
      </c>
    </row>
    <row r="32" spans="1:11" outlineLevel="3" collapsed="1" x14ac:dyDescent="0.3">
      <c r="A32" s="14" t="s">
        <v>13</v>
      </c>
      <c r="B32" s="3">
        <f t="shared" ref="B32:K32" si="13">SUM(B33:B36)</f>
        <v>5.9555076950000001E-2</v>
      </c>
      <c r="C32" s="3">
        <f t="shared" si="13"/>
        <v>0.16347487554000001</v>
      </c>
      <c r="D32" s="3">
        <f t="shared" si="13"/>
        <v>3.446871437E-2</v>
      </c>
      <c r="E32" s="3">
        <f t="shared" si="13"/>
        <v>0.17308900585000001</v>
      </c>
      <c r="F32" s="3">
        <f t="shared" si="13"/>
        <v>0.43058767271000004</v>
      </c>
      <c r="G32" s="3">
        <f t="shared" si="13"/>
        <v>3.199816875E-2</v>
      </c>
      <c r="H32" s="3">
        <f t="shared" si="13"/>
        <v>0.17557652947000002</v>
      </c>
      <c r="I32" s="3">
        <f t="shared" si="13"/>
        <v>3.1272966890000004E-2</v>
      </c>
      <c r="J32" s="3">
        <f t="shared" si="13"/>
        <v>0.18089105666999999</v>
      </c>
      <c r="K32" s="12">
        <f t="shared" si="13"/>
        <v>0.41973872177999999</v>
      </c>
    </row>
    <row r="33" spans="1:11" hidden="1" outlineLevel="4" x14ac:dyDescent="0.3">
      <c r="A33" s="15" t="s">
        <v>14</v>
      </c>
      <c r="B33" s="3">
        <v>2.864379878E-2</v>
      </c>
      <c r="C33" s="3"/>
      <c r="D33" s="3"/>
      <c r="E33" s="3"/>
      <c r="F33" s="3">
        <v>2.864379878E-2</v>
      </c>
      <c r="G33" s="3"/>
      <c r="H33" s="3"/>
      <c r="I33" s="3"/>
      <c r="J33" s="3"/>
      <c r="K33" s="12">
        <v>0</v>
      </c>
    </row>
    <row r="34" spans="1:11" hidden="1" outlineLevel="4" x14ac:dyDescent="0.3">
      <c r="A34" s="15" t="s">
        <v>7</v>
      </c>
      <c r="B34" s="3">
        <v>3.76026947E-3</v>
      </c>
      <c r="C34" s="3">
        <v>0.14426606879000001</v>
      </c>
      <c r="D34" s="3">
        <v>4.0460653200000002E-3</v>
      </c>
      <c r="E34" s="3">
        <v>0.15086483722999999</v>
      </c>
      <c r="F34" s="3">
        <v>0.30293724081000001</v>
      </c>
      <c r="G34" s="3">
        <v>3.7441071800000001E-3</v>
      </c>
      <c r="H34" s="3">
        <v>0.15790416526000001</v>
      </c>
      <c r="I34" s="3">
        <v>3.5410321700000001E-3</v>
      </c>
      <c r="J34" s="3">
        <v>0.16156684961000001</v>
      </c>
      <c r="K34" s="12">
        <v>0.32675615421999998</v>
      </c>
    </row>
    <row r="35" spans="1:11" hidden="1" outlineLevel="4" x14ac:dyDescent="0.3">
      <c r="A35" s="15" t="s">
        <v>11</v>
      </c>
      <c r="B35" s="3">
        <v>2.71510087E-2</v>
      </c>
      <c r="C35" s="3">
        <v>1.9208806750000001E-2</v>
      </c>
      <c r="D35" s="3">
        <v>3.042264905E-2</v>
      </c>
      <c r="E35" s="3">
        <v>1.8665884819999999E-2</v>
      </c>
      <c r="F35" s="3">
        <v>9.544834932E-2</v>
      </c>
      <c r="G35" s="3">
        <v>2.8254061569999999E-2</v>
      </c>
      <c r="H35" s="3">
        <v>1.7672364209999999E-2</v>
      </c>
      <c r="I35" s="3">
        <v>2.773193472E-2</v>
      </c>
      <c r="J35" s="3">
        <v>1.7309661529999999E-2</v>
      </c>
      <c r="K35" s="12">
        <v>9.0968022029999998E-2</v>
      </c>
    </row>
    <row r="36" spans="1:11" hidden="1" outlineLevel="4" x14ac:dyDescent="0.3">
      <c r="A36" s="15" t="s">
        <v>8</v>
      </c>
      <c r="B36" s="3"/>
      <c r="C36" s="3"/>
      <c r="D36" s="3"/>
      <c r="E36" s="3">
        <v>3.5582838E-3</v>
      </c>
      <c r="F36" s="3">
        <v>3.5582838E-3</v>
      </c>
      <c r="G36" s="3"/>
      <c r="H36" s="3"/>
      <c r="I36" s="3"/>
      <c r="J36" s="3">
        <v>2.01454553E-3</v>
      </c>
      <c r="K36" s="12">
        <v>2.01454553E-3</v>
      </c>
    </row>
    <row r="37" spans="1:11" outlineLevel="3" collapsed="1" x14ac:dyDescent="0.3">
      <c r="A37" s="14" t="s">
        <v>15</v>
      </c>
      <c r="B37" s="3">
        <f t="shared" ref="B37:K37" si="14">SUM(B38:B40)</f>
        <v>1.5417710527299999</v>
      </c>
      <c r="C37" s="3">
        <f t="shared" si="14"/>
        <v>1.92591615065</v>
      </c>
      <c r="D37" s="3">
        <f t="shared" si="14"/>
        <v>2.2876407728700001</v>
      </c>
      <c r="E37" s="3">
        <f t="shared" si="14"/>
        <v>2.15418370684</v>
      </c>
      <c r="F37" s="3">
        <f t="shared" si="14"/>
        <v>7.9095116830900007</v>
      </c>
      <c r="G37" s="3">
        <f t="shared" si="14"/>
        <v>2.1613583512099996</v>
      </c>
      <c r="H37" s="3">
        <f t="shared" si="14"/>
        <v>2.55291625582</v>
      </c>
      <c r="I37" s="3">
        <f t="shared" si="14"/>
        <v>2.16173282937</v>
      </c>
      <c r="J37" s="3">
        <f t="shared" si="14"/>
        <v>2.28370592499</v>
      </c>
      <c r="K37" s="12">
        <f t="shared" si="14"/>
        <v>9.1597133613900006</v>
      </c>
    </row>
    <row r="38" spans="1:11" hidden="1" outlineLevel="4" x14ac:dyDescent="0.3">
      <c r="A38" s="15" t="s">
        <v>7</v>
      </c>
      <c r="B38" s="3">
        <v>2.9257094939999999E-2</v>
      </c>
      <c r="C38" s="3">
        <v>0.83719970058000004</v>
      </c>
      <c r="D38" s="3">
        <v>9.3639472479999999E-2</v>
      </c>
      <c r="E38" s="3">
        <v>0.48381628262999998</v>
      </c>
      <c r="F38" s="3">
        <v>1.4439125506299999</v>
      </c>
      <c r="G38" s="3">
        <v>4.4376090370000003E-2</v>
      </c>
      <c r="H38" s="3">
        <v>0.95723700375999998</v>
      </c>
      <c r="I38" s="3">
        <v>0.10481529465</v>
      </c>
      <c r="J38" s="3">
        <v>0.65098932036000001</v>
      </c>
      <c r="K38" s="12">
        <v>1.7574177091400001</v>
      </c>
    </row>
    <row r="39" spans="1:11" hidden="1" outlineLevel="4" x14ac:dyDescent="0.3">
      <c r="A39" s="15" t="s">
        <v>8</v>
      </c>
      <c r="B39" s="3">
        <v>0.96959162832000001</v>
      </c>
      <c r="C39" s="3">
        <v>0.65762772593999996</v>
      </c>
      <c r="D39" s="3">
        <v>1.4613726153</v>
      </c>
      <c r="E39" s="3">
        <v>0.95215764004000003</v>
      </c>
      <c r="F39" s="3">
        <v>4.0407496095999997</v>
      </c>
      <c r="G39" s="3">
        <v>1.4408287152899999</v>
      </c>
      <c r="H39" s="3">
        <v>0.96900445967000004</v>
      </c>
      <c r="I39" s="3">
        <v>1.4378765395699999</v>
      </c>
      <c r="J39" s="3">
        <v>1.04474542122</v>
      </c>
      <c r="K39" s="12">
        <v>4.8924551357499997</v>
      </c>
    </row>
    <row r="40" spans="1:11" hidden="1" outlineLevel="4" x14ac:dyDescent="0.3">
      <c r="A40" s="15" t="s">
        <v>16</v>
      </c>
      <c r="B40" s="3">
        <v>0.54292232946999996</v>
      </c>
      <c r="C40" s="3">
        <v>0.43108872412999999</v>
      </c>
      <c r="D40" s="3">
        <v>0.73262868509000001</v>
      </c>
      <c r="E40" s="3">
        <v>0.71820978417000003</v>
      </c>
      <c r="F40" s="3">
        <v>2.4248495228600002</v>
      </c>
      <c r="G40" s="3">
        <v>0.67615354554999996</v>
      </c>
      <c r="H40" s="3">
        <v>0.62667479239000001</v>
      </c>
      <c r="I40" s="3">
        <v>0.61904099515</v>
      </c>
      <c r="J40" s="3">
        <v>0.58797118340999999</v>
      </c>
      <c r="K40" s="12">
        <v>2.5098405165000002</v>
      </c>
    </row>
    <row r="41" spans="1:11" ht="15" outlineLevel="2" collapsed="1" thickBot="1" x14ac:dyDescent="0.35">
      <c r="A41" s="16" t="s">
        <v>9</v>
      </c>
      <c r="B41" s="17">
        <f t="shared" ref="B41:K41" si="15">B42+B45+B50</f>
        <v>7.1531880415499991</v>
      </c>
      <c r="C41" s="17">
        <f t="shared" si="15"/>
        <v>37.725313528729998</v>
      </c>
      <c r="D41" s="17">
        <f t="shared" si="15"/>
        <v>72.405845017050012</v>
      </c>
      <c r="E41" s="17">
        <f t="shared" si="15"/>
        <v>5.1621114831899995</v>
      </c>
      <c r="F41" s="17">
        <f t="shared" si="15"/>
        <v>122.44645807052001</v>
      </c>
      <c r="G41" s="17">
        <f t="shared" si="15"/>
        <v>11.577764739339999</v>
      </c>
      <c r="H41" s="17">
        <f t="shared" si="15"/>
        <v>5.4805891978400005</v>
      </c>
      <c r="I41" s="17">
        <f t="shared" si="15"/>
        <v>83.03749333367</v>
      </c>
      <c r="J41" s="17">
        <f t="shared" si="15"/>
        <v>11.685728179790001</v>
      </c>
      <c r="K41" s="18">
        <f t="shared" si="15"/>
        <v>111.78157545064002</v>
      </c>
    </row>
    <row r="42" spans="1:11" hidden="1" outlineLevel="3" x14ac:dyDescent="0.3">
      <c r="A42" s="11" t="s">
        <v>12</v>
      </c>
      <c r="B42" s="10">
        <f t="shared" ref="B42:K42" si="16">SUM(B43:B44)</f>
        <v>0.96686896218999996</v>
      </c>
      <c r="C42" s="10">
        <f t="shared" si="16"/>
        <v>27.248696994580001</v>
      </c>
      <c r="D42" s="10">
        <f t="shared" si="16"/>
        <v>42.188584391280003</v>
      </c>
      <c r="E42" s="10">
        <f t="shared" si="16"/>
        <v>0.25751565468999998</v>
      </c>
      <c r="F42" s="10">
        <f t="shared" si="16"/>
        <v>70.661666002740006</v>
      </c>
      <c r="G42" s="10">
        <f t="shared" si="16"/>
        <v>1.3297238714099999</v>
      </c>
      <c r="H42" s="10">
        <f t="shared" si="16"/>
        <v>0.27437122480999998</v>
      </c>
      <c r="I42" s="10">
        <f t="shared" si="16"/>
        <v>71.908172297760004</v>
      </c>
      <c r="J42" s="10">
        <f t="shared" si="16"/>
        <v>3.7764390894300002</v>
      </c>
      <c r="K42" s="10">
        <f t="shared" si="16"/>
        <v>77.28870648341001</v>
      </c>
    </row>
    <row r="43" spans="1:11" hidden="1" outlineLevel="4" x14ac:dyDescent="0.3">
      <c r="A43" s="5" t="s">
        <v>7</v>
      </c>
      <c r="B43" s="3">
        <v>0.96686896218999996</v>
      </c>
      <c r="C43" s="3">
        <v>0.24849699457999999</v>
      </c>
      <c r="D43" s="3">
        <v>1.24803435034</v>
      </c>
      <c r="E43" s="3">
        <v>0.25751565468999998</v>
      </c>
      <c r="F43" s="3">
        <v>2.7209159617999998</v>
      </c>
      <c r="G43" s="3">
        <v>1.3297238714099999</v>
      </c>
      <c r="H43" s="3">
        <v>0.27437122480999998</v>
      </c>
      <c r="I43" s="3">
        <v>1.3162096299899999</v>
      </c>
      <c r="J43" s="3">
        <v>3.7764390894300002</v>
      </c>
      <c r="K43" s="3">
        <v>6.6967438156399997</v>
      </c>
    </row>
    <row r="44" spans="1:11" hidden="1" outlineLevel="4" x14ac:dyDescent="0.3">
      <c r="A44" s="5" t="s">
        <v>8</v>
      </c>
      <c r="B44" s="3"/>
      <c r="C44" s="3">
        <v>27.0002</v>
      </c>
      <c r="D44" s="3">
        <v>40.940550040940003</v>
      </c>
      <c r="E44" s="3"/>
      <c r="F44" s="3">
        <v>67.940750040940003</v>
      </c>
      <c r="G44" s="3"/>
      <c r="H44" s="3"/>
      <c r="I44" s="3">
        <v>70.591962667770005</v>
      </c>
      <c r="J44" s="3"/>
      <c r="K44" s="3">
        <v>70.591962667770005</v>
      </c>
    </row>
    <row r="45" spans="1:11" hidden="1" outlineLevel="3" x14ac:dyDescent="0.3">
      <c r="A45" s="4" t="s">
        <v>13</v>
      </c>
      <c r="B45" s="3">
        <f t="shared" ref="B45:K45" si="17">SUM(B46:B49)</f>
        <v>4.1291451817999993</v>
      </c>
      <c r="C45" s="3">
        <f t="shared" si="17"/>
        <v>0.13518423931000001</v>
      </c>
      <c r="D45" s="3">
        <f t="shared" si="17"/>
        <v>0.16621667134000001</v>
      </c>
      <c r="E45" s="3">
        <f t="shared" si="17"/>
        <v>0.49221227262999995</v>
      </c>
      <c r="F45" s="3">
        <f t="shared" si="17"/>
        <v>4.92275836508</v>
      </c>
      <c r="G45" s="3">
        <f t="shared" si="17"/>
        <v>0.16518900960999999</v>
      </c>
      <c r="H45" s="3">
        <f t="shared" si="17"/>
        <v>0.47006704892999995</v>
      </c>
      <c r="I45" s="3">
        <f t="shared" si="17"/>
        <v>0.16518900960999999</v>
      </c>
      <c r="J45" s="3">
        <f t="shared" si="17"/>
        <v>1.1215343043800001</v>
      </c>
      <c r="K45" s="3">
        <f t="shared" si="17"/>
        <v>1.9219793725300001</v>
      </c>
    </row>
    <row r="46" spans="1:11" hidden="1" outlineLevel="4" x14ac:dyDescent="0.3">
      <c r="A46" s="5" t="s">
        <v>14</v>
      </c>
      <c r="B46" s="3">
        <v>3.99518</v>
      </c>
      <c r="C46" s="3"/>
      <c r="D46" s="3"/>
      <c r="E46" s="3"/>
      <c r="F46" s="3">
        <v>3.99518</v>
      </c>
      <c r="G46" s="3"/>
      <c r="H46" s="3"/>
      <c r="I46" s="3"/>
      <c r="J46" s="3"/>
      <c r="K46" s="3">
        <v>0</v>
      </c>
    </row>
    <row r="47" spans="1:11" hidden="1" outlineLevel="4" x14ac:dyDescent="0.3">
      <c r="A47" s="5" t="s">
        <v>7</v>
      </c>
      <c r="B47" s="3">
        <v>1.68987606E-2</v>
      </c>
      <c r="C47" s="3">
        <v>3.5869167209999997E-2</v>
      </c>
      <c r="D47" s="3">
        <v>3.2107167210000002E-2</v>
      </c>
      <c r="E47" s="3">
        <v>0.35015488167999997</v>
      </c>
      <c r="F47" s="3">
        <v>0.43502997669999999</v>
      </c>
      <c r="G47" s="3">
        <v>3.420872724E-2</v>
      </c>
      <c r="H47" s="3">
        <v>0.37307411027999998</v>
      </c>
      <c r="I47" s="3">
        <v>3.420872724E-2</v>
      </c>
      <c r="J47" s="3">
        <v>0.62421696756</v>
      </c>
      <c r="K47" s="3">
        <v>1.06570853232</v>
      </c>
    </row>
    <row r="48" spans="1:11" hidden="1" outlineLevel="4" x14ac:dyDescent="0.3">
      <c r="A48" s="5" t="s">
        <v>11</v>
      </c>
      <c r="B48" s="3">
        <v>0.11706642120000001</v>
      </c>
      <c r="C48" s="3">
        <v>9.9315072099999999E-2</v>
      </c>
      <c r="D48" s="3">
        <v>0.13410950413</v>
      </c>
      <c r="E48" s="3">
        <v>9.9310176099999994E-2</v>
      </c>
      <c r="F48" s="3">
        <v>0.44980117352999999</v>
      </c>
      <c r="G48" s="3">
        <v>0.13098028237000001</v>
      </c>
      <c r="H48" s="3">
        <v>9.6992938649999999E-2</v>
      </c>
      <c r="I48" s="3">
        <v>0.13098028237000001</v>
      </c>
      <c r="J48" s="3">
        <v>0.45556755786999997</v>
      </c>
      <c r="K48" s="3">
        <v>0.81452106126000001</v>
      </c>
    </row>
    <row r="49" spans="1:26" hidden="1" outlineLevel="4" x14ac:dyDescent="0.3">
      <c r="A49" s="5" t="s">
        <v>8</v>
      </c>
      <c r="B49" s="3"/>
      <c r="C49" s="3"/>
      <c r="D49" s="3"/>
      <c r="E49" s="3">
        <v>4.274721485E-2</v>
      </c>
      <c r="F49" s="3">
        <v>4.274721485E-2</v>
      </c>
      <c r="G49" s="3"/>
      <c r="H49" s="3"/>
      <c r="I49" s="3"/>
      <c r="J49" s="3">
        <v>4.1749778949999997E-2</v>
      </c>
      <c r="K49" s="3">
        <v>4.1749778949999997E-2</v>
      </c>
    </row>
    <row r="50" spans="1:26" hidden="1" outlineLevel="3" x14ac:dyDescent="0.3">
      <c r="A50" s="4" t="s">
        <v>15</v>
      </c>
      <c r="B50" s="3">
        <f t="shared" ref="B50:K50" si="18">SUM(B51:B53)</f>
        <v>2.0571738975599998</v>
      </c>
      <c r="C50" s="3">
        <f t="shared" si="18"/>
        <v>10.341432294840001</v>
      </c>
      <c r="D50" s="3">
        <f t="shared" si="18"/>
        <v>30.05104395443</v>
      </c>
      <c r="E50" s="3">
        <f t="shared" si="18"/>
        <v>4.41238355587</v>
      </c>
      <c r="F50" s="3">
        <f t="shared" si="18"/>
        <v>46.862033702699996</v>
      </c>
      <c r="G50" s="3">
        <f t="shared" si="18"/>
        <v>10.08285185832</v>
      </c>
      <c r="H50" s="3">
        <f t="shared" si="18"/>
        <v>4.7361509241000004</v>
      </c>
      <c r="I50" s="3">
        <f t="shared" si="18"/>
        <v>10.9641320263</v>
      </c>
      <c r="J50" s="3">
        <f t="shared" si="18"/>
        <v>6.7877547859800007</v>
      </c>
      <c r="K50" s="3">
        <f t="shared" si="18"/>
        <v>32.570889594699999</v>
      </c>
    </row>
    <row r="51" spans="1:26" hidden="1" outlineLevel="4" x14ac:dyDescent="0.3">
      <c r="A51" s="5" t="s">
        <v>7</v>
      </c>
      <c r="B51" s="3">
        <v>0.50644827226</v>
      </c>
      <c r="C51" s="3">
        <v>1.2829452539499999</v>
      </c>
      <c r="D51" s="3">
        <v>20.428303710510001</v>
      </c>
      <c r="E51" s="3">
        <v>1.7877294205500001</v>
      </c>
      <c r="F51" s="3">
        <v>24.00542665727</v>
      </c>
      <c r="G51" s="3">
        <v>0.66942902316999997</v>
      </c>
      <c r="H51" s="3">
        <v>2.1537574625999998</v>
      </c>
      <c r="I51" s="3">
        <v>0.72011802332999997</v>
      </c>
      <c r="J51" s="3">
        <v>3.0001088919300001</v>
      </c>
      <c r="K51" s="3">
        <v>6.5434134010299996</v>
      </c>
    </row>
    <row r="52" spans="1:26" hidden="1" outlineLevel="4" x14ac:dyDescent="0.3">
      <c r="A52" s="5" t="s">
        <v>8</v>
      </c>
      <c r="B52" s="3">
        <v>1.5507256252999999</v>
      </c>
      <c r="C52" s="3">
        <v>1.87764951871</v>
      </c>
      <c r="D52" s="3">
        <v>2.44190272174</v>
      </c>
      <c r="E52" s="3">
        <v>2.6246541353200001</v>
      </c>
      <c r="F52" s="3">
        <v>8.4949320010699996</v>
      </c>
      <c r="G52" s="3">
        <v>2.4001381887700002</v>
      </c>
      <c r="H52" s="3">
        <v>2.5823934615000002</v>
      </c>
      <c r="I52" s="3">
        <v>3.2307293565899999</v>
      </c>
      <c r="J52" s="3">
        <v>3.7876458940500002</v>
      </c>
      <c r="K52" s="3">
        <v>12.00090690091</v>
      </c>
    </row>
    <row r="53" spans="1:26" hidden="1" outlineLevel="4" x14ac:dyDescent="0.3">
      <c r="A53" s="5" t="s">
        <v>16</v>
      </c>
      <c r="B53" s="3"/>
      <c r="C53" s="3">
        <v>7.18083752218</v>
      </c>
      <c r="D53" s="3">
        <v>7.18083752218</v>
      </c>
      <c r="E53" s="3"/>
      <c r="F53" s="3">
        <v>14.36167504436</v>
      </c>
      <c r="G53" s="3">
        <v>7.0132846463799998</v>
      </c>
      <c r="H53" s="3"/>
      <c r="I53" s="3">
        <v>7.0132846463799998</v>
      </c>
      <c r="J53" s="3"/>
      <c r="K53" s="3">
        <v>14.02656929276</v>
      </c>
    </row>
    <row r="55" spans="1:26" x14ac:dyDescent="0.3">
      <c r="A55" s="29" t="s">
        <v>17</v>
      </c>
      <c r="B55" s="29"/>
      <c r="C55" s="29"/>
      <c r="D55" s="29"/>
      <c r="E55" s="29"/>
      <c r="F55" s="29"/>
      <c r="G55" s="29"/>
      <c r="H55" s="29"/>
      <c r="I55" s="29"/>
    </row>
    <row r="56" spans="1:26" ht="15" thickBot="1" x14ac:dyDescent="0.35"/>
    <row r="57" spans="1:26" s="6" customFormat="1" x14ac:dyDescent="0.3">
      <c r="A57" s="19"/>
      <c r="B57" s="20">
        <v>2022</v>
      </c>
      <c r="C57" s="20">
        <v>2023</v>
      </c>
      <c r="D57" s="20">
        <v>2024</v>
      </c>
      <c r="E57" s="20">
        <v>2025</v>
      </c>
      <c r="F57" s="20">
        <v>2026</v>
      </c>
      <c r="G57" s="20">
        <v>2027</v>
      </c>
      <c r="H57" s="20">
        <v>2028</v>
      </c>
      <c r="I57" s="20">
        <v>2029</v>
      </c>
      <c r="J57" s="20">
        <v>2030</v>
      </c>
      <c r="K57" s="21">
        <v>2031</v>
      </c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3">
      <c r="A58" s="24" t="s">
        <v>0</v>
      </c>
      <c r="B58" s="7">
        <f t="shared" ref="B58:K58" si="19">B59+B72</f>
        <v>232.93447241151003</v>
      </c>
      <c r="C58" s="7">
        <f t="shared" si="19"/>
        <v>232.31624601359999</v>
      </c>
      <c r="D58" s="7">
        <f t="shared" si="19"/>
        <v>264.03455525368003</v>
      </c>
      <c r="E58" s="7">
        <f t="shared" si="19"/>
        <v>215.67720186368001</v>
      </c>
      <c r="F58" s="7">
        <f t="shared" si="19"/>
        <v>190.15232591069</v>
      </c>
      <c r="G58" s="7">
        <f t="shared" si="19"/>
        <v>153.92400559298</v>
      </c>
      <c r="H58" s="7">
        <f t="shared" si="19"/>
        <v>157.3480541845</v>
      </c>
      <c r="I58" s="7">
        <f t="shared" si="19"/>
        <v>117.87967547152</v>
      </c>
      <c r="J58" s="7">
        <f t="shared" si="19"/>
        <v>140.86462234525999</v>
      </c>
      <c r="K58" s="25">
        <f t="shared" si="19"/>
        <v>171.30046022854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outlineLevel="1" x14ac:dyDescent="0.3">
      <c r="A59" s="26" t="s">
        <v>1</v>
      </c>
      <c r="B59" s="27">
        <f t="shared" ref="B59:K59" si="20">B60+B67</f>
        <v>98.835119947200013</v>
      </c>
      <c r="C59" s="27">
        <f t="shared" si="20"/>
        <v>100.52032787864999</v>
      </c>
      <c r="D59" s="27">
        <f t="shared" si="20"/>
        <v>87.290990152660001</v>
      </c>
      <c r="E59" s="27">
        <f t="shared" si="20"/>
        <v>100.62912944440001</v>
      </c>
      <c r="F59" s="27">
        <f t="shared" si="20"/>
        <v>52.976437358070008</v>
      </c>
      <c r="G59" s="27">
        <f t="shared" si="20"/>
        <v>59.904809933750002</v>
      </c>
      <c r="H59" s="27">
        <f t="shared" si="20"/>
        <v>61.031488387960003</v>
      </c>
      <c r="I59" s="27">
        <f t="shared" si="20"/>
        <v>51.839468943290001</v>
      </c>
      <c r="J59" s="27">
        <f t="shared" si="20"/>
        <v>62.223252317160004</v>
      </c>
      <c r="K59" s="28">
        <f t="shared" si="20"/>
        <v>80.038686590149993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outlineLevel="2" collapsed="1" x14ac:dyDescent="0.3">
      <c r="A60" s="13" t="s">
        <v>2</v>
      </c>
      <c r="B60" s="3">
        <f t="shared" ref="B60:K60" si="21">B61+B63+B65</f>
        <v>57.001133134170004</v>
      </c>
      <c r="C60" s="3">
        <f t="shared" si="21"/>
        <v>51.16706329598</v>
      </c>
      <c r="D60" s="3">
        <f t="shared" si="21"/>
        <v>45.191681511779997</v>
      </c>
      <c r="E60" s="3">
        <f t="shared" si="21"/>
        <v>39.739202921920004</v>
      </c>
      <c r="F60" s="3">
        <f t="shared" si="21"/>
        <v>34.403183835590006</v>
      </c>
      <c r="G60" s="3">
        <f t="shared" si="21"/>
        <v>32.56772141127</v>
      </c>
      <c r="H60" s="3">
        <f t="shared" si="21"/>
        <v>29.76855586548</v>
      </c>
      <c r="I60" s="3">
        <f t="shared" si="21"/>
        <v>27.326536420810001</v>
      </c>
      <c r="J60" s="3">
        <f t="shared" si="21"/>
        <v>25.173198794680001</v>
      </c>
      <c r="K60" s="12">
        <f t="shared" si="21"/>
        <v>21.847636078559997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idden="1" outlineLevel="3" x14ac:dyDescent="0.3">
      <c r="A61" s="14" t="s">
        <v>3</v>
      </c>
      <c r="B61" s="3">
        <f t="shared" ref="B61:K61" si="22">SUM(B62:B62)</f>
        <v>2.2957000000000001E-4</v>
      </c>
      <c r="C61" s="3">
        <f t="shared" si="22"/>
        <v>0</v>
      </c>
      <c r="D61" s="3">
        <f t="shared" si="22"/>
        <v>0</v>
      </c>
      <c r="E61" s="3">
        <f t="shared" si="22"/>
        <v>0</v>
      </c>
      <c r="F61" s="3">
        <f t="shared" si="22"/>
        <v>0</v>
      </c>
      <c r="G61" s="3">
        <f t="shared" si="22"/>
        <v>0</v>
      </c>
      <c r="H61" s="3">
        <f t="shared" si="22"/>
        <v>0</v>
      </c>
      <c r="I61" s="3">
        <f t="shared" si="22"/>
        <v>0</v>
      </c>
      <c r="J61" s="3">
        <f t="shared" si="22"/>
        <v>0</v>
      </c>
      <c r="K61" s="12">
        <f t="shared" si="22"/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idden="1" outlineLevel="4" x14ac:dyDescent="0.3">
      <c r="A62" s="15" t="s">
        <v>4</v>
      </c>
      <c r="B62" s="3">
        <v>2.2957000000000001E-4</v>
      </c>
      <c r="C62" s="3"/>
      <c r="D62" s="3"/>
      <c r="E62" s="3"/>
      <c r="F62" s="3"/>
      <c r="G62" s="3"/>
      <c r="H62" s="3"/>
      <c r="I62" s="3"/>
      <c r="J62" s="3"/>
      <c r="K62" s="12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idden="1" outlineLevel="3" x14ac:dyDescent="0.3">
      <c r="A63" s="14" t="s">
        <v>5</v>
      </c>
      <c r="B63" s="3">
        <f t="shared" ref="B63:K63" si="23">SUM(B64:B64)</f>
        <v>9.0081178770000006E-2</v>
      </c>
      <c r="C63" s="3">
        <f t="shared" si="23"/>
        <v>8.346855265E-2</v>
      </c>
      <c r="D63" s="3">
        <f t="shared" si="23"/>
        <v>7.6862745080000003E-2</v>
      </c>
      <c r="E63" s="3">
        <f t="shared" si="23"/>
        <v>7.0243300420000002E-2</v>
      </c>
      <c r="F63" s="3">
        <f t="shared" si="23"/>
        <v>6.3630674289999994E-2</v>
      </c>
      <c r="G63" s="3">
        <f t="shared" si="23"/>
        <v>5.7018048170000002E-2</v>
      </c>
      <c r="H63" s="3">
        <f t="shared" si="23"/>
        <v>5.0412240580000003E-2</v>
      </c>
      <c r="I63" s="3">
        <f t="shared" si="23"/>
        <v>4.3792795910000001E-2</v>
      </c>
      <c r="J63" s="3">
        <f t="shared" si="23"/>
        <v>3.7180169780000001E-2</v>
      </c>
      <c r="K63" s="12">
        <f t="shared" si="23"/>
        <v>3.0567543660000002E-2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idden="1" outlineLevel="4" x14ac:dyDescent="0.3">
      <c r="A64" s="15" t="s">
        <v>4</v>
      </c>
      <c r="B64" s="3">
        <v>9.0081178770000006E-2</v>
      </c>
      <c r="C64" s="3">
        <v>8.346855265E-2</v>
      </c>
      <c r="D64" s="3">
        <v>7.6862745080000003E-2</v>
      </c>
      <c r="E64" s="3">
        <v>7.0243300420000002E-2</v>
      </c>
      <c r="F64" s="3">
        <v>6.3630674289999994E-2</v>
      </c>
      <c r="G64" s="3">
        <v>5.7018048170000002E-2</v>
      </c>
      <c r="H64" s="3">
        <v>5.0412240580000003E-2</v>
      </c>
      <c r="I64" s="3">
        <v>4.3792795910000001E-2</v>
      </c>
      <c r="J64" s="3">
        <v>3.7180169780000001E-2</v>
      </c>
      <c r="K64" s="12">
        <v>3.0567543660000002E-2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idden="1" outlineLevel="3" x14ac:dyDescent="0.3">
      <c r="A65" s="14" t="s">
        <v>6</v>
      </c>
      <c r="B65" s="3">
        <f t="shared" ref="B65:K65" si="24">SUM(B66:B66)</f>
        <v>56.910822385400003</v>
      </c>
      <c r="C65" s="3">
        <f t="shared" si="24"/>
        <v>51.083594743330003</v>
      </c>
      <c r="D65" s="3">
        <f t="shared" si="24"/>
        <v>45.114818766699997</v>
      </c>
      <c r="E65" s="3">
        <f t="shared" si="24"/>
        <v>39.668959621500001</v>
      </c>
      <c r="F65" s="3">
        <f t="shared" si="24"/>
        <v>34.339553161300003</v>
      </c>
      <c r="G65" s="3">
        <f t="shared" si="24"/>
        <v>32.510703363099999</v>
      </c>
      <c r="H65" s="3">
        <f t="shared" si="24"/>
        <v>29.718143624900001</v>
      </c>
      <c r="I65" s="3">
        <f t="shared" si="24"/>
        <v>27.2827436249</v>
      </c>
      <c r="J65" s="3">
        <f t="shared" si="24"/>
        <v>25.1360186249</v>
      </c>
      <c r="K65" s="12">
        <f t="shared" si="24"/>
        <v>21.817068534899999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idden="1" outlineLevel="4" x14ac:dyDescent="0.3">
      <c r="A66" s="15" t="s">
        <v>4</v>
      </c>
      <c r="B66" s="3">
        <v>56.910822385400003</v>
      </c>
      <c r="C66" s="3">
        <v>51.083594743330003</v>
      </c>
      <c r="D66" s="3">
        <v>45.114818766699997</v>
      </c>
      <c r="E66" s="3">
        <v>39.668959621500001</v>
      </c>
      <c r="F66" s="3">
        <v>34.339553161300003</v>
      </c>
      <c r="G66" s="3">
        <v>32.510703363099999</v>
      </c>
      <c r="H66" s="3">
        <v>29.718143624900001</v>
      </c>
      <c r="I66" s="3">
        <v>27.2827436249</v>
      </c>
      <c r="J66" s="3">
        <v>25.1360186249</v>
      </c>
      <c r="K66" s="12">
        <v>21.817068534899999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outlineLevel="2" collapsed="1" x14ac:dyDescent="0.3">
      <c r="A67" s="13" t="s">
        <v>9</v>
      </c>
      <c r="B67" s="3">
        <f t="shared" ref="B67:K67" si="25">B68+B70</f>
        <v>41.833986813030002</v>
      </c>
      <c r="C67" s="3">
        <f t="shared" si="25"/>
        <v>49.35326458267</v>
      </c>
      <c r="D67" s="3">
        <f t="shared" si="25"/>
        <v>42.099308640880004</v>
      </c>
      <c r="E67" s="3">
        <f t="shared" si="25"/>
        <v>60.889926522480003</v>
      </c>
      <c r="F67" s="3">
        <f t="shared" si="25"/>
        <v>18.573253522480002</v>
      </c>
      <c r="G67" s="3">
        <f t="shared" si="25"/>
        <v>27.337088522480002</v>
      </c>
      <c r="H67" s="3">
        <f t="shared" si="25"/>
        <v>31.262932522480003</v>
      </c>
      <c r="I67" s="3">
        <f t="shared" si="25"/>
        <v>24.512932522480003</v>
      </c>
      <c r="J67" s="3">
        <f t="shared" si="25"/>
        <v>37.050053522479999</v>
      </c>
      <c r="K67" s="12">
        <f t="shared" si="25"/>
        <v>58.191050511589999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idden="1" outlineLevel="3" x14ac:dyDescent="0.3">
      <c r="A68" s="14" t="s">
        <v>5</v>
      </c>
      <c r="B68" s="3">
        <f t="shared" ref="B68:K68" si="26">SUM(B69:B69)</f>
        <v>0.13225252248</v>
      </c>
      <c r="C68" s="3">
        <f t="shared" si="26"/>
        <v>0.13225252248</v>
      </c>
      <c r="D68" s="3">
        <f t="shared" si="26"/>
        <v>0.13225252248</v>
      </c>
      <c r="E68" s="3">
        <f t="shared" si="26"/>
        <v>0.13225252248</v>
      </c>
      <c r="F68" s="3">
        <f t="shared" si="26"/>
        <v>0.13225252248</v>
      </c>
      <c r="G68" s="3">
        <f t="shared" si="26"/>
        <v>0.13225252248</v>
      </c>
      <c r="H68" s="3">
        <f t="shared" si="26"/>
        <v>0.13225252248</v>
      </c>
      <c r="I68" s="3">
        <f t="shared" si="26"/>
        <v>0.13225252248</v>
      </c>
      <c r="J68" s="3">
        <f t="shared" si="26"/>
        <v>0.13225252248</v>
      </c>
      <c r="K68" s="12">
        <f t="shared" si="26"/>
        <v>0.13225252248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idden="1" outlineLevel="4" x14ac:dyDescent="0.3">
      <c r="A69" s="15" t="s">
        <v>4</v>
      </c>
      <c r="B69" s="3">
        <v>0.13225252248</v>
      </c>
      <c r="C69" s="3">
        <v>0.13225252248</v>
      </c>
      <c r="D69" s="3">
        <v>0.13225252248</v>
      </c>
      <c r="E69" s="3">
        <v>0.13225252248</v>
      </c>
      <c r="F69" s="3">
        <v>0.13225252248</v>
      </c>
      <c r="G69" s="3">
        <v>0.13225252248</v>
      </c>
      <c r="H69" s="3">
        <v>0.13225252248</v>
      </c>
      <c r="I69" s="3">
        <v>0.13225252248</v>
      </c>
      <c r="J69" s="3">
        <v>0.13225252248</v>
      </c>
      <c r="K69" s="12">
        <v>0.13225252248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idden="1" outlineLevel="3" x14ac:dyDescent="0.3">
      <c r="A70" s="14" t="s">
        <v>6</v>
      </c>
      <c r="B70" s="3">
        <f t="shared" ref="B70:K70" si="27">SUM(B71:B71)</f>
        <v>41.70173429055</v>
      </c>
      <c r="C70" s="3">
        <f t="shared" si="27"/>
        <v>49.221012060189999</v>
      </c>
      <c r="D70" s="3">
        <f t="shared" si="27"/>
        <v>41.967056118400002</v>
      </c>
      <c r="E70" s="3">
        <f t="shared" si="27"/>
        <v>60.757674000000002</v>
      </c>
      <c r="F70" s="3">
        <f t="shared" si="27"/>
        <v>18.441001</v>
      </c>
      <c r="G70" s="3">
        <f t="shared" si="27"/>
        <v>27.204836</v>
      </c>
      <c r="H70" s="3">
        <f t="shared" si="27"/>
        <v>31.130680000000002</v>
      </c>
      <c r="I70" s="3">
        <f t="shared" si="27"/>
        <v>24.380680000000002</v>
      </c>
      <c r="J70" s="3">
        <f t="shared" si="27"/>
        <v>36.917800999999997</v>
      </c>
      <c r="K70" s="12">
        <f t="shared" si="27"/>
        <v>58.058797989109998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idden="1" outlineLevel="4" x14ac:dyDescent="0.3">
      <c r="A71" s="15" t="s">
        <v>4</v>
      </c>
      <c r="B71" s="3">
        <v>41.70173429055</v>
      </c>
      <c r="C71" s="3">
        <v>49.221012060189999</v>
      </c>
      <c r="D71" s="3">
        <v>41.967056118400002</v>
      </c>
      <c r="E71" s="3">
        <v>60.757674000000002</v>
      </c>
      <c r="F71" s="3">
        <v>18.441001</v>
      </c>
      <c r="G71" s="3">
        <v>27.204836</v>
      </c>
      <c r="H71" s="3">
        <v>31.130680000000002</v>
      </c>
      <c r="I71" s="3">
        <v>24.380680000000002</v>
      </c>
      <c r="J71" s="3">
        <v>36.917800999999997</v>
      </c>
      <c r="K71" s="12">
        <v>58.058797989109998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outlineLevel="1" x14ac:dyDescent="0.3">
      <c r="A72" s="26" t="s">
        <v>10</v>
      </c>
      <c r="B72" s="27">
        <f t="shared" ref="B72:K72" si="28">B73+B90</f>
        <v>134.09935246431002</v>
      </c>
      <c r="C72" s="27">
        <f t="shared" si="28"/>
        <v>131.79591813495</v>
      </c>
      <c r="D72" s="27">
        <f t="shared" si="28"/>
        <v>176.74356510102001</v>
      </c>
      <c r="E72" s="27">
        <f t="shared" si="28"/>
        <v>115.04807241927999</v>
      </c>
      <c r="F72" s="27">
        <f t="shared" si="28"/>
        <v>137.17588855261999</v>
      </c>
      <c r="G72" s="27">
        <f t="shared" si="28"/>
        <v>94.019195659229993</v>
      </c>
      <c r="H72" s="27">
        <f t="shared" si="28"/>
        <v>96.31656579653999</v>
      </c>
      <c r="I72" s="27">
        <f t="shared" si="28"/>
        <v>66.040206528230001</v>
      </c>
      <c r="J72" s="27">
        <f t="shared" si="28"/>
        <v>78.641370028099999</v>
      </c>
      <c r="K72" s="28">
        <f t="shared" si="28"/>
        <v>91.261773638390011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outlineLevel="2" collapsed="1" x14ac:dyDescent="0.3">
      <c r="A73" s="13" t="s">
        <v>2</v>
      </c>
      <c r="B73" s="3">
        <f t="shared" ref="B73:K73" si="29">B74+B79+B82+B86</f>
        <v>47.195482835480007</v>
      </c>
      <c r="C73" s="3">
        <f t="shared" si="29"/>
        <v>43.312944189900001</v>
      </c>
      <c r="D73" s="3">
        <f t="shared" si="29"/>
        <v>38.50661719248</v>
      </c>
      <c r="E73" s="3">
        <f t="shared" si="29"/>
        <v>32.645462117839998</v>
      </c>
      <c r="F73" s="3">
        <f t="shared" si="29"/>
        <v>28.672049317150002</v>
      </c>
      <c r="G73" s="3">
        <f t="shared" si="29"/>
        <v>22.264175788329997</v>
      </c>
      <c r="H73" s="3">
        <f t="shared" si="29"/>
        <v>18.339431883939998</v>
      </c>
      <c r="I73" s="3">
        <f t="shared" si="29"/>
        <v>12.77498017101</v>
      </c>
      <c r="J73" s="3">
        <f t="shared" si="29"/>
        <v>11.66670920668</v>
      </c>
      <c r="K73" s="12">
        <f t="shared" si="29"/>
        <v>8.4221523085600012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idden="1" outlineLevel="3" x14ac:dyDescent="0.3">
      <c r="A74" s="14" t="s">
        <v>3</v>
      </c>
      <c r="B74" s="3">
        <f t="shared" ref="B74:K74" si="30">SUM(B75:B78)</f>
        <v>0.45597693185999999</v>
      </c>
      <c r="C74" s="3">
        <f t="shared" si="30"/>
        <v>0.40770771673</v>
      </c>
      <c r="D74" s="3">
        <f t="shared" si="30"/>
        <v>9.1446500090000007E-2</v>
      </c>
      <c r="E74" s="3">
        <f t="shared" si="30"/>
        <v>8.5956500089999999E-2</v>
      </c>
      <c r="F74" s="3">
        <f t="shared" si="30"/>
        <v>8.5956500089999999E-2</v>
      </c>
      <c r="G74" s="3">
        <f t="shared" si="30"/>
        <v>8.5956500089999999E-2</v>
      </c>
      <c r="H74" s="3">
        <f t="shared" si="30"/>
        <v>8.5950000090000006E-2</v>
      </c>
      <c r="I74" s="3">
        <f t="shared" si="30"/>
        <v>8.2845000089999996E-2</v>
      </c>
      <c r="J74" s="3">
        <f t="shared" si="30"/>
        <v>8.235000009E-2</v>
      </c>
      <c r="K74" s="12">
        <f t="shared" si="30"/>
        <v>8.235000009E-2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idden="1" outlineLevel="4" x14ac:dyDescent="0.3">
      <c r="A75" s="15" t="s">
        <v>7</v>
      </c>
      <c r="B75" s="3">
        <v>8.6988480000000003E-3</v>
      </c>
      <c r="C75" s="3">
        <v>8.7576240000000003E-3</v>
      </c>
      <c r="D75" s="3">
        <v>8.6400000000000001E-3</v>
      </c>
      <c r="E75" s="3">
        <v>3.5999999999999999E-3</v>
      </c>
      <c r="F75" s="3">
        <v>3.5999999999999999E-3</v>
      </c>
      <c r="G75" s="3">
        <v>3.5999999999999999E-3</v>
      </c>
      <c r="H75" s="3">
        <v>3.5999999999999999E-3</v>
      </c>
      <c r="I75" s="3">
        <v>4.95E-4</v>
      </c>
      <c r="J75" s="3"/>
      <c r="K75" s="12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idden="1" outlineLevel="4" x14ac:dyDescent="0.3">
      <c r="A76" s="15" t="s">
        <v>11</v>
      </c>
      <c r="B76" s="3">
        <v>6.2657279999999999E-4</v>
      </c>
      <c r="C76" s="3">
        <v>6.3080639999999995E-4</v>
      </c>
      <c r="D76" s="3"/>
      <c r="E76" s="3"/>
      <c r="F76" s="3"/>
      <c r="G76" s="3"/>
      <c r="H76" s="3"/>
      <c r="I76" s="3"/>
      <c r="J76" s="3"/>
      <c r="K76" s="12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idden="1" outlineLevel="4" x14ac:dyDescent="0.3">
      <c r="A77" s="15" t="s">
        <v>4</v>
      </c>
      <c r="B77" s="3">
        <v>3.5054999999999999E-3</v>
      </c>
      <c r="C77" s="3">
        <v>6.0000000000000002E-6</v>
      </c>
      <c r="D77" s="3">
        <v>6.4999999999999996E-6</v>
      </c>
      <c r="E77" s="3">
        <v>6.4999999999999996E-6</v>
      </c>
      <c r="F77" s="3">
        <v>6.4999999999999996E-6</v>
      </c>
      <c r="G77" s="3">
        <v>6.4999999999999996E-6</v>
      </c>
      <c r="H77" s="3"/>
      <c r="I77" s="3"/>
      <c r="J77" s="3"/>
      <c r="K77" s="12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idden="1" outlineLevel="4" x14ac:dyDescent="0.3">
      <c r="A78" s="15" t="s">
        <v>8</v>
      </c>
      <c r="B78" s="3">
        <v>0.44314601106000001</v>
      </c>
      <c r="C78" s="3">
        <v>0.39831328633000002</v>
      </c>
      <c r="D78" s="3">
        <v>8.2800000090000006E-2</v>
      </c>
      <c r="E78" s="3">
        <v>8.235000009E-2</v>
      </c>
      <c r="F78" s="3">
        <v>8.235000009E-2</v>
      </c>
      <c r="G78" s="3">
        <v>8.235000009E-2</v>
      </c>
      <c r="H78" s="3">
        <v>8.235000009E-2</v>
      </c>
      <c r="I78" s="3">
        <v>8.235000009E-2</v>
      </c>
      <c r="J78" s="3">
        <v>8.235000009E-2</v>
      </c>
      <c r="K78" s="12">
        <v>8.235000009E-2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idden="1" outlineLevel="3" x14ac:dyDescent="0.3">
      <c r="A79" s="14" t="s">
        <v>12</v>
      </c>
      <c r="B79" s="3">
        <f t="shared" ref="B79:K79" si="31">SUM(B80:B81)</f>
        <v>37.402584474059999</v>
      </c>
      <c r="C79" s="3">
        <f t="shared" si="31"/>
        <v>34.278676217849998</v>
      </c>
      <c r="D79" s="3">
        <f t="shared" si="31"/>
        <v>30.182676995959998</v>
      </c>
      <c r="E79" s="3">
        <f t="shared" si="31"/>
        <v>25.536312349539998</v>
      </c>
      <c r="F79" s="3">
        <f t="shared" si="31"/>
        <v>22.258264172940002</v>
      </c>
      <c r="G79" s="3">
        <f t="shared" si="31"/>
        <v>16.618504496949999</v>
      </c>
      <c r="H79" s="3">
        <f t="shared" si="31"/>
        <v>13.433665315799999</v>
      </c>
      <c r="I79" s="3">
        <f t="shared" si="31"/>
        <v>8.6258085127099999</v>
      </c>
      <c r="J79" s="3">
        <f t="shared" si="31"/>
        <v>8.6062500086099991</v>
      </c>
      <c r="K79" s="12">
        <f t="shared" si="31"/>
        <v>5.8078125058100003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idden="1" outlineLevel="4" x14ac:dyDescent="0.3">
      <c r="A80" s="15" t="s">
        <v>7</v>
      </c>
      <c r="B80" s="3">
        <v>5.8139818972399997</v>
      </c>
      <c r="C80" s="3">
        <v>5.6722738130100003</v>
      </c>
      <c r="D80" s="3">
        <v>5.5470223463300004</v>
      </c>
      <c r="E80" s="3">
        <v>5.0257902290400001</v>
      </c>
      <c r="F80" s="3">
        <v>4.8374043305200001</v>
      </c>
      <c r="G80" s="3">
        <v>2.2618551575899999</v>
      </c>
      <c r="H80" s="3">
        <v>2.11616530448</v>
      </c>
      <c r="I80" s="3">
        <v>1.9883085060700001</v>
      </c>
      <c r="J80" s="3">
        <v>1.9687500019699999</v>
      </c>
      <c r="K80" s="12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idden="1" outlineLevel="4" x14ac:dyDescent="0.3">
      <c r="A81" s="15" t="s">
        <v>8</v>
      </c>
      <c r="B81" s="3">
        <v>31.588602576820001</v>
      </c>
      <c r="C81" s="3">
        <v>28.606402404840001</v>
      </c>
      <c r="D81" s="3">
        <v>24.635654649629998</v>
      </c>
      <c r="E81" s="3">
        <v>20.510522120499999</v>
      </c>
      <c r="F81" s="3">
        <v>17.420859842420001</v>
      </c>
      <c r="G81" s="3">
        <v>14.356649339360001</v>
      </c>
      <c r="H81" s="3">
        <v>11.31750001132</v>
      </c>
      <c r="I81" s="3">
        <v>6.6375000066399998</v>
      </c>
      <c r="J81" s="3">
        <v>6.6375000066399998</v>
      </c>
      <c r="K81" s="12">
        <v>5.8078125058100003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idden="1" outlineLevel="3" x14ac:dyDescent="0.3">
      <c r="A82" s="14" t="s">
        <v>13</v>
      </c>
      <c r="B82" s="3">
        <f t="shared" ref="B82:K82" si="32">SUM(B83:B85)</f>
        <v>0.38348864175999997</v>
      </c>
      <c r="C82" s="3">
        <f t="shared" si="32"/>
        <v>0.34781431414000002</v>
      </c>
      <c r="D82" s="3">
        <f t="shared" si="32"/>
        <v>0.29962882767999999</v>
      </c>
      <c r="E82" s="3">
        <f t="shared" si="32"/>
        <v>0.32878894653000001</v>
      </c>
      <c r="F82" s="3">
        <f t="shared" si="32"/>
        <v>0.28665444001000001</v>
      </c>
      <c r="G82" s="3">
        <f t="shared" si="32"/>
        <v>0.23537811104</v>
      </c>
      <c r="H82" s="3">
        <f t="shared" si="32"/>
        <v>0.18328045856</v>
      </c>
      <c r="I82" s="3">
        <f t="shared" si="32"/>
        <v>0.13088549913</v>
      </c>
      <c r="J82" s="3">
        <f t="shared" si="32"/>
        <v>7.8631619809999997E-2</v>
      </c>
      <c r="K82" s="12">
        <f t="shared" si="32"/>
        <v>3.251491267E-2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idden="1" outlineLevel="4" x14ac:dyDescent="0.3">
      <c r="A83" s="15" t="s">
        <v>7</v>
      </c>
      <c r="B83" s="3">
        <v>0.29740674414000001</v>
      </c>
      <c r="C83" s="3">
        <v>0.26817711774000003</v>
      </c>
      <c r="D83" s="3">
        <v>0.22557090659000001</v>
      </c>
      <c r="E83" s="3">
        <v>0.26122564897</v>
      </c>
      <c r="F83" s="3">
        <v>0.22501898193</v>
      </c>
      <c r="G83" s="3">
        <v>0.17912840127999999</v>
      </c>
      <c r="H83" s="3">
        <v>0.13363221251999999</v>
      </c>
      <c r="I83" s="3">
        <v>8.8134451629999999E-2</v>
      </c>
      <c r="J83" s="3">
        <v>4.2637476270000002E-2</v>
      </c>
      <c r="K83" s="12">
        <v>3.2776736300000001E-3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idden="1" outlineLevel="4" x14ac:dyDescent="0.3">
      <c r="A84" s="15" t="s">
        <v>11</v>
      </c>
      <c r="B84" s="3">
        <v>8.5522393089999996E-2</v>
      </c>
      <c r="C84" s="3">
        <v>7.9637196399999999E-2</v>
      </c>
      <c r="D84" s="3">
        <v>7.4057921090000006E-2</v>
      </c>
      <c r="E84" s="3">
        <v>6.7563297559999999E-2</v>
      </c>
      <c r="F84" s="3">
        <v>6.1635458079999997E-2</v>
      </c>
      <c r="G84" s="3">
        <v>5.6249709760000002E-2</v>
      </c>
      <c r="H84" s="3">
        <v>4.9648246040000003E-2</v>
      </c>
      <c r="I84" s="3">
        <v>4.27510475E-2</v>
      </c>
      <c r="J84" s="3">
        <v>3.5994143540000002E-2</v>
      </c>
      <c r="K84" s="12">
        <v>2.9237239040000002E-2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idden="1" outlineLevel="4" x14ac:dyDescent="0.3">
      <c r="A85" s="15" t="s">
        <v>8</v>
      </c>
      <c r="B85" s="3">
        <v>5.5950453E-4</v>
      </c>
      <c r="C85" s="3"/>
      <c r="D85" s="3"/>
      <c r="E85" s="3"/>
      <c r="F85" s="3"/>
      <c r="G85" s="3"/>
      <c r="H85" s="3"/>
      <c r="I85" s="3"/>
      <c r="J85" s="3"/>
      <c r="K85" s="12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idden="1" outlineLevel="3" x14ac:dyDescent="0.3">
      <c r="A86" s="14" t="s">
        <v>15</v>
      </c>
      <c r="B86" s="3">
        <f t="shared" ref="B86:K86" si="33">SUM(B87:B89)</f>
        <v>8.9534327878000006</v>
      </c>
      <c r="C86" s="3">
        <f t="shared" si="33"/>
        <v>8.2787459411799986</v>
      </c>
      <c r="D86" s="3">
        <f t="shared" si="33"/>
        <v>7.9328648687500003</v>
      </c>
      <c r="E86" s="3">
        <f t="shared" si="33"/>
        <v>6.6944043216799995</v>
      </c>
      <c r="F86" s="3">
        <f t="shared" si="33"/>
        <v>6.0411742041100007</v>
      </c>
      <c r="G86" s="3">
        <f t="shared" si="33"/>
        <v>5.3243366802500001</v>
      </c>
      <c r="H86" s="3">
        <f t="shared" si="33"/>
        <v>4.6365361094899997</v>
      </c>
      <c r="I86" s="3">
        <f t="shared" si="33"/>
        <v>3.9354411590799998</v>
      </c>
      <c r="J86" s="3">
        <f t="shared" si="33"/>
        <v>2.89947757817</v>
      </c>
      <c r="K86" s="12">
        <f t="shared" si="33"/>
        <v>2.4994748899900001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idden="1" outlineLevel="4" x14ac:dyDescent="0.3">
      <c r="A87" s="15" t="s">
        <v>7</v>
      </c>
      <c r="B87" s="3">
        <v>1.9800147031199999</v>
      </c>
      <c r="C87" s="3">
        <v>1.9980249720800001</v>
      </c>
      <c r="D87" s="3">
        <v>2.26612048975</v>
      </c>
      <c r="E87" s="3">
        <v>1.95042631616</v>
      </c>
      <c r="F87" s="3">
        <v>1.97589846754</v>
      </c>
      <c r="G87" s="3">
        <v>1.82571895289</v>
      </c>
      <c r="H87" s="3">
        <v>1.6905877705800001</v>
      </c>
      <c r="I87" s="3">
        <v>1.57996663894</v>
      </c>
      <c r="J87" s="3">
        <v>1.09689086732</v>
      </c>
      <c r="K87" s="12">
        <v>0.94495756769999995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idden="1" outlineLevel="4" x14ac:dyDescent="0.3">
      <c r="A88" s="15" t="s">
        <v>8</v>
      </c>
      <c r="B88" s="3">
        <v>4.90426056066</v>
      </c>
      <c r="C88" s="3">
        <v>4.6683583579099999</v>
      </c>
      <c r="D88" s="3">
        <v>4.51639300144</v>
      </c>
      <c r="E88" s="3">
        <v>4.03723880055</v>
      </c>
      <c r="F88" s="3">
        <v>3.44384823639</v>
      </c>
      <c r="G88" s="3">
        <v>2.8771902271799998</v>
      </c>
      <c r="H88" s="3">
        <v>2.3242428629299998</v>
      </c>
      <c r="I88" s="3">
        <v>1.73432499531</v>
      </c>
      <c r="J88" s="3">
        <v>1.18115921067</v>
      </c>
      <c r="K88" s="12">
        <v>0.84246572692999999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idden="1" outlineLevel="4" x14ac:dyDescent="0.3">
      <c r="A89" s="15" t="s">
        <v>16</v>
      </c>
      <c r="B89" s="3">
        <v>2.06915752402</v>
      </c>
      <c r="C89" s="3">
        <v>1.61236261119</v>
      </c>
      <c r="D89" s="3">
        <v>1.1503513775600001</v>
      </c>
      <c r="E89" s="3">
        <v>0.70673920496999998</v>
      </c>
      <c r="F89" s="3">
        <v>0.62142750018000004</v>
      </c>
      <c r="G89" s="3">
        <v>0.62142750018000004</v>
      </c>
      <c r="H89" s="3">
        <v>0.62170547598000003</v>
      </c>
      <c r="I89" s="3">
        <v>0.62114952482999997</v>
      </c>
      <c r="J89" s="3">
        <v>0.62142750018000004</v>
      </c>
      <c r="K89" s="12">
        <v>0.71205159535999996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" outlineLevel="2" collapsed="1" thickBot="1" x14ac:dyDescent="0.35">
      <c r="A90" s="16" t="s">
        <v>9</v>
      </c>
      <c r="B90" s="17">
        <f t="shared" ref="B90:K90" si="34">B91+B94+B98</f>
        <v>86.903869628829995</v>
      </c>
      <c r="C90" s="17">
        <f t="shared" si="34"/>
        <v>88.482973945049991</v>
      </c>
      <c r="D90" s="17">
        <f t="shared" si="34"/>
        <v>138.23694790854</v>
      </c>
      <c r="E90" s="17">
        <f t="shared" si="34"/>
        <v>82.402610301439992</v>
      </c>
      <c r="F90" s="17">
        <f t="shared" si="34"/>
        <v>108.50383923547</v>
      </c>
      <c r="G90" s="17">
        <f t="shared" si="34"/>
        <v>71.7550198709</v>
      </c>
      <c r="H90" s="17">
        <f t="shared" si="34"/>
        <v>77.977133912599996</v>
      </c>
      <c r="I90" s="17">
        <f t="shared" si="34"/>
        <v>53.265226357220001</v>
      </c>
      <c r="J90" s="17">
        <f t="shared" si="34"/>
        <v>66.974660821420002</v>
      </c>
      <c r="K90" s="18">
        <f t="shared" si="34"/>
        <v>82.83962132983001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idden="1" outlineLevel="3" collapsed="1" x14ac:dyDescent="0.3">
      <c r="A91" s="11" t="s">
        <v>12</v>
      </c>
      <c r="B91" s="10">
        <f t="shared" ref="B91:K91" si="35">SUM(B92:B93)</f>
        <v>45.960283759589998</v>
      </c>
      <c r="C91" s="10">
        <f t="shared" si="35"/>
        <v>45.04871532608</v>
      </c>
      <c r="D91" s="10">
        <f t="shared" si="35"/>
        <v>72.552404291750008</v>
      </c>
      <c r="E91" s="10">
        <f t="shared" si="35"/>
        <v>44.130919523049997</v>
      </c>
      <c r="F91" s="10">
        <f t="shared" si="35"/>
        <v>79.116651097969992</v>
      </c>
      <c r="G91" s="10">
        <f t="shared" si="35"/>
        <v>42.72573936061</v>
      </c>
      <c r="H91" s="10">
        <f t="shared" si="35"/>
        <v>51.510909369399997</v>
      </c>
      <c r="I91" s="10">
        <f t="shared" si="35"/>
        <v>0.86713434411000001</v>
      </c>
      <c r="J91" s="10">
        <f t="shared" si="35"/>
        <v>45.000000045</v>
      </c>
      <c r="K91" s="10">
        <f t="shared" si="35"/>
        <v>45.000000045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idden="1" outlineLevel="4" x14ac:dyDescent="0.3">
      <c r="A92" s="5" t="s">
        <v>7</v>
      </c>
      <c r="B92" s="3">
        <v>5.0030005792500001</v>
      </c>
      <c r="C92" s="3">
        <v>4.66283155031</v>
      </c>
      <c r="D92" s="3">
        <v>9.8806942290799995</v>
      </c>
      <c r="E92" s="3">
        <v>4.2643094831799999</v>
      </c>
      <c r="F92" s="3">
        <v>39.578451058429998</v>
      </c>
      <c r="G92" s="3">
        <v>3.5109093213999998</v>
      </c>
      <c r="H92" s="3">
        <v>3.5109093213999998</v>
      </c>
      <c r="I92" s="3">
        <v>0.86713434411000001</v>
      </c>
      <c r="J92" s="3">
        <v>45.000000045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idden="1" outlineLevel="4" x14ac:dyDescent="0.3">
      <c r="A93" s="5" t="s">
        <v>8</v>
      </c>
      <c r="B93" s="3">
        <v>40.957283180339999</v>
      </c>
      <c r="C93" s="3">
        <v>40.385883775769997</v>
      </c>
      <c r="D93" s="3">
        <v>62.671710062670002</v>
      </c>
      <c r="E93" s="3">
        <v>39.866610039869997</v>
      </c>
      <c r="F93" s="3">
        <v>39.538200039540001</v>
      </c>
      <c r="G93" s="3">
        <v>39.21483003921</v>
      </c>
      <c r="H93" s="3">
        <v>48.000000047999997</v>
      </c>
      <c r="I93" s="3"/>
      <c r="J93" s="3"/>
      <c r="K93" s="3">
        <v>45.000000045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idden="1" outlineLevel="3" collapsed="1" x14ac:dyDescent="0.3">
      <c r="A94" s="4" t="s">
        <v>13</v>
      </c>
      <c r="B94" s="3">
        <f t="shared" ref="B94:K94" si="36">SUM(B95:B97)</f>
        <v>2.5624075804199999</v>
      </c>
      <c r="C94" s="3">
        <f t="shared" si="36"/>
        <v>2.5795848042299996</v>
      </c>
      <c r="D94" s="3">
        <f t="shared" si="36"/>
        <v>2.6145475096199999</v>
      </c>
      <c r="E94" s="3">
        <f t="shared" si="36"/>
        <v>2.9468983836099998</v>
      </c>
      <c r="F94" s="3">
        <f t="shared" si="36"/>
        <v>3.06788790965</v>
      </c>
      <c r="G94" s="3">
        <f t="shared" si="36"/>
        <v>3.5389450688799995</v>
      </c>
      <c r="H94" s="3">
        <f t="shared" si="36"/>
        <v>3.5389450688799995</v>
      </c>
      <c r="I94" s="3">
        <f t="shared" si="36"/>
        <v>3.5389450688799995</v>
      </c>
      <c r="J94" s="3">
        <f t="shared" si="36"/>
        <v>3.5389450717599997</v>
      </c>
      <c r="K94" s="3">
        <f t="shared" si="36"/>
        <v>2.85323078492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idden="1" outlineLevel="4" x14ac:dyDescent="0.3">
      <c r="A95" s="5" t="s">
        <v>7</v>
      </c>
      <c r="B95" s="3">
        <v>1.3633147748200001</v>
      </c>
      <c r="C95" s="3">
        <v>1.3864721444699999</v>
      </c>
      <c r="D95" s="3">
        <v>1.4134273804199999</v>
      </c>
      <c r="E95" s="3">
        <v>1.3778780013800001</v>
      </c>
      <c r="F95" s="3">
        <v>1.2914093305900001</v>
      </c>
      <c r="G95" s="3">
        <v>1.2775129435799999</v>
      </c>
      <c r="H95" s="3">
        <v>1.2775129435799999</v>
      </c>
      <c r="I95" s="3">
        <v>1.2775129435799999</v>
      </c>
      <c r="J95" s="3">
        <v>1.2775129464599999</v>
      </c>
      <c r="K95" s="3">
        <v>0.59179865962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idden="1" outlineLevel="4" x14ac:dyDescent="0.3">
      <c r="A96" s="5" t="s">
        <v>11</v>
      </c>
      <c r="B96" s="3">
        <v>1.1851051924</v>
      </c>
      <c r="C96" s="3">
        <v>1.1931126597599999</v>
      </c>
      <c r="D96" s="3">
        <v>1.2011201292</v>
      </c>
      <c r="E96" s="3">
        <v>1.56902038223</v>
      </c>
      <c r="F96" s="3">
        <v>1.77647857906</v>
      </c>
      <c r="G96" s="3">
        <v>2.2614321252999998</v>
      </c>
      <c r="H96" s="3">
        <v>2.2614321252999998</v>
      </c>
      <c r="I96" s="3">
        <v>2.2614321252999998</v>
      </c>
      <c r="J96" s="3">
        <v>2.2614321252999998</v>
      </c>
      <c r="K96" s="3">
        <v>2.2614321252999998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idden="1" outlineLevel="4" x14ac:dyDescent="0.3">
      <c r="A97" s="5" t="s">
        <v>8</v>
      </c>
      <c r="B97" s="3">
        <v>1.39876132E-2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idden="1" outlineLevel="3" collapsed="1" x14ac:dyDescent="0.3">
      <c r="A98" s="4" t="s">
        <v>15</v>
      </c>
      <c r="B98" s="3">
        <f t="shared" ref="B98:K98" si="37">SUM(B99:B101)</f>
        <v>38.381178288819996</v>
      </c>
      <c r="C98" s="3">
        <f t="shared" si="37"/>
        <v>40.854673814739996</v>
      </c>
      <c r="D98" s="3">
        <f t="shared" si="37"/>
        <v>63.069996107169999</v>
      </c>
      <c r="E98" s="3">
        <f t="shared" si="37"/>
        <v>35.324792394779998</v>
      </c>
      <c r="F98" s="3">
        <f t="shared" si="37"/>
        <v>26.31930022785</v>
      </c>
      <c r="G98" s="3">
        <f t="shared" si="37"/>
        <v>25.49033544141</v>
      </c>
      <c r="H98" s="3">
        <f t="shared" si="37"/>
        <v>22.927279474319999</v>
      </c>
      <c r="I98" s="3">
        <f t="shared" si="37"/>
        <v>48.859146944229998</v>
      </c>
      <c r="J98" s="3">
        <f t="shared" si="37"/>
        <v>18.435715704659998</v>
      </c>
      <c r="K98" s="3">
        <f t="shared" si="37"/>
        <v>34.986390499910001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idden="1" outlineLevel="4" x14ac:dyDescent="0.3">
      <c r="A99" s="5" t="s">
        <v>7</v>
      </c>
      <c r="B99" s="3">
        <v>7.8148539997900004</v>
      </c>
      <c r="C99" s="3">
        <v>9.2697631016499997</v>
      </c>
      <c r="D99" s="3">
        <v>32.094238484969999</v>
      </c>
      <c r="E99" s="3">
        <v>11.57967493244</v>
      </c>
      <c r="F99" s="3">
        <v>10.845729956970001</v>
      </c>
      <c r="G99" s="3">
        <v>9.9747685658999998</v>
      </c>
      <c r="H99" s="3">
        <v>8.3621768876499996</v>
      </c>
      <c r="I99" s="3">
        <v>34.85560549102</v>
      </c>
      <c r="J99" s="3">
        <v>7.0220961801400001</v>
      </c>
      <c r="K99" s="3">
        <v>26.487821194790001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idden="1" outlineLevel="4" x14ac:dyDescent="0.3">
      <c r="A100" s="5" t="s">
        <v>8</v>
      </c>
      <c r="B100" s="3">
        <v>16.39613826623</v>
      </c>
      <c r="C100" s="3">
        <v>17.318980236550001</v>
      </c>
      <c r="D100" s="3">
        <v>16.614082667840002</v>
      </c>
      <c r="E100" s="3">
        <v>16.564279985159999</v>
      </c>
      <c r="F100" s="3">
        <v>15.47357027088</v>
      </c>
      <c r="G100" s="3">
        <v>15.51556687551</v>
      </c>
      <c r="H100" s="3">
        <v>14.565102586669999</v>
      </c>
      <c r="I100" s="3">
        <v>14.00354145321</v>
      </c>
      <c r="J100" s="3">
        <v>11.41361952452</v>
      </c>
      <c r="K100" s="3">
        <v>8.4985693051200002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idden="1" outlineLevel="4" x14ac:dyDescent="0.3">
      <c r="A101" s="5" t="s">
        <v>16</v>
      </c>
      <c r="B101" s="3">
        <v>14.170186022799999</v>
      </c>
      <c r="C101" s="3">
        <v>14.265930476539999</v>
      </c>
      <c r="D101" s="3">
        <v>14.36167495436</v>
      </c>
      <c r="E101" s="3">
        <v>7.1808374771799999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3" spans="1:26" ht="15" thickBot="1" x14ac:dyDescent="0.35"/>
    <row r="104" spans="1:26" s="6" customFormat="1" x14ac:dyDescent="0.3">
      <c r="A104" s="19"/>
      <c r="B104" s="20">
        <v>2032</v>
      </c>
      <c r="C104" s="20">
        <v>2033</v>
      </c>
      <c r="D104" s="20">
        <v>2034</v>
      </c>
      <c r="E104" s="20">
        <v>2035</v>
      </c>
      <c r="F104" s="20">
        <v>2036</v>
      </c>
      <c r="G104" s="20">
        <v>2037</v>
      </c>
      <c r="H104" s="20">
        <v>2038</v>
      </c>
      <c r="I104" s="20">
        <v>2039</v>
      </c>
      <c r="J104" s="20">
        <v>2040</v>
      </c>
      <c r="K104" s="21">
        <v>2041</v>
      </c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x14ac:dyDescent="0.3">
      <c r="A105" s="24" t="s">
        <v>0</v>
      </c>
      <c r="B105" s="7">
        <v>126.05832276396001</v>
      </c>
      <c r="C105" s="7">
        <v>61.958988673290008</v>
      </c>
      <c r="D105" s="7">
        <v>34.912971404009994</v>
      </c>
      <c r="E105" s="7">
        <v>33.248041422820002</v>
      </c>
      <c r="F105" s="7">
        <v>30.302546270390003</v>
      </c>
      <c r="G105" s="7">
        <v>27.957528431060002</v>
      </c>
      <c r="H105" s="7">
        <v>26.215967439949999</v>
      </c>
      <c r="I105" s="7">
        <v>23.719228591380002</v>
      </c>
      <c r="J105" s="7">
        <v>22.295449038899999</v>
      </c>
      <c r="K105" s="25">
        <v>19.725632666340001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outlineLevel="1" x14ac:dyDescent="0.3">
      <c r="A106" s="26" t="s">
        <v>1</v>
      </c>
      <c r="B106" s="27">
        <v>62.309632376259998</v>
      </c>
      <c r="C106" s="27">
        <v>31.913731380490002</v>
      </c>
      <c r="D106" s="27">
        <v>24.874400771959998</v>
      </c>
      <c r="E106" s="27">
        <v>23.86186073276</v>
      </c>
      <c r="F106" s="27">
        <v>22.985714125000001</v>
      </c>
      <c r="G106" s="27">
        <v>22.078383325000001</v>
      </c>
      <c r="H106" s="27">
        <v>21.171052525</v>
      </c>
      <c r="I106" s="27">
        <v>20.263721725</v>
      </c>
      <c r="J106" s="27">
        <v>19.356390924999999</v>
      </c>
      <c r="K106" s="28">
        <v>18.449060125000003</v>
      </c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outlineLevel="2" collapsed="1" x14ac:dyDescent="0.3">
      <c r="A107" s="13" t="s">
        <v>2</v>
      </c>
      <c r="B107" s="3">
        <v>17.278680853779999</v>
      </c>
      <c r="C107" s="3">
        <v>13.933614858009999</v>
      </c>
      <c r="D107" s="3">
        <v>12.644404249479999</v>
      </c>
      <c r="E107" s="3">
        <v>11.63186420978</v>
      </c>
      <c r="F107" s="3">
        <v>10.887970125000001</v>
      </c>
      <c r="G107" s="3">
        <v>9.9806393250000003</v>
      </c>
      <c r="H107" s="3">
        <v>9.0733085249999998</v>
      </c>
      <c r="I107" s="3">
        <v>8.1659777249999994</v>
      </c>
      <c r="J107" s="3">
        <v>7.2586469249999999</v>
      </c>
      <c r="K107" s="12">
        <v>6.3513161250000003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idden="1" outlineLevel="3" x14ac:dyDescent="0.3">
      <c r="A108" s="14" t="s">
        <v>3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12">
        <v>0</v>
      </c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idden="1" outlineLevel="4" x14ac:dyDescent="0.3">
      <c r="A109" s="15" t="s">
        <v>4</v>
      </c>
      <c r="B109" s="3"/>
      <c r="C109" s="3"/>
      <c r="D109" s="3"/>
      <c r="E109" s="3"/>
      <c r="F109" s="3"/>
      <c r="G109" s="3"/>
      <c r="H109" s="3"/>
      <c r="I109" s="3"/>
      <c r="J109" s="3"/>
      <c r="K109" s="12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idden="1" outlineLevel="3" x14ac:dyDescent="0.3">
      <c r="A110" s="14" t="s">
        <v>5</v>
      </c>
      <c r="B110" s="3">
        <v>2.3961736080000001E-2</v>
      </c>
      <c r="C110" s="3">
        <v>1.7342291409999998E-2</v>
      </c>
      <c r="D110" s="3">
        <v>1.072966528E-2</v>
      </c>
      <c r="E110" s="3">
        <v>4.1170391799999996E-3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12">
        <v>0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idden="1" outlineLevel="4" x14ac:dyDescent="0.3">
      <c r="A111" s="15" t="s">
        <v>4</v>
      </c>
      <c r="B111" s="3">
        <v>2.3961736080000001E-2</v>
      </c>
      <c r="C111" s="3">
        <v>1.7342291409999998E-2</v>
      </c>
      <c r="D111" s="3">
        <v>1.072966528E-2</v>
      </c>
      <c r="E111" s="3">
        <v>4.1170391799999996E-3</v>
      </c>
      <c r="F111" s="3"/>
      <c r="G111" s="3"/>
      <c r="H111" s="3"/>
      <c r="I111" s="3"/>
      <c r="J111" s="3"/>
      <c r="K111" s="12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idden="1" outlineLevel="3" x14ac:dyDescent="0.3">
      <c r="A112" s="14" t="s">
        <v>6</v>
      </c>
      <c r="B112" s="3">
        <v>17.254719117699999</v>
      </c>
      <c r="C112" s="3">
        <v>13.9162725666</v>
      </c>
      <c r="D112" s="3">
        <v>12.6336745842</v>
      </c>
      <c r="E112" s="3">
        <v>11.627747170599999</v>
      </c>
      <c r="F112" s="3">
        <v>10.887970125000001</v>
      </c>
      <c r="G112" s="3">
        <v>9.9806393250000003</v>
      </c>
      <c r="H112" s="3">
        <v>9.0733085249999998</v>
      </c>
      <c r="I112" s="3">
        <v>8.1659777249999994</v>
      </c>
      <c r="J112" s="3">
        <v>7.2586469249999999</v>
      </c>
      <c r="K112" s="12">
        <v>6.3513161250000003</v>
      </c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idden="1" outlineLevel="4" x14ac:dyDescent="0.3">
      <c r="A113" s="15" t="s">
        <v>4</v>
      </c>
      <c r="B113" s="3">
        <v>17.254719117699999</v>
      </c>
      <c r="C113" s="3">
        <v>13.9162725666</v>
      </c>
      <c r="D113" s="3">
        <v>12.6336745842</v>
      </c>
      <c r="E113" s="3">
        <v>11.627747170599999</v>
      </c>
      <c r="F113" s="3">
        <v>10.887970125000001</v>
      </c>
      <c r="G113" s="3">
        <v>9.9806393250000003</v>
      </c>
      <c r="H113" s="3">
        <v>9.0733085249999998</v>
      </c>
      <c r="I113" s="3">
        <v>8.1659777249999994</v>
      </c>
      <c r="J113" s="3">
        <v>7.2586469249999999</v>
      </c>
      <c r="K113" s="12">
        <v>6.3513161250000003</v>
      </c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outlineLevel="2" collapsed="1" x14ac:dyDescent="0.3">
      <c r="A114" s="13" t="s">
        <v>9</v>
      </c>
      <c r="B114" s="3">
        <v>45.030951522480002</v>
      </c>
      <c r="C114" s="3">
        <v>17.980116522480003</v>
      </c>
      <c r="D114" s="3">
        <v>12.22999652248</v>
      </c>
      <c r="E114" s="3">
        <v>12.229996522980001</v>
      </c>
      <c r="F114" s="3">
        <v>12.097744</v>
      </c>
      <c r="G114" s="3">
        <v>12.097744</v>
      </c>
      <c r="H114" s="3">
        <v>12.097744</v>
      </c>
      <c r="I114" s="3">
        <v>12.097744</v>
      </c>
      <c r="J114" s="3">
        <v>12.097744</v>
      </c>
      <c r="K114" s="12">
        <v>12.097744</v>
      </c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idden="1" outlineLevel="3" x14ac:dyDescent="0.3">
      <c r="A115" s="14" t="s">
        <v>5</v>
      </c>
      <c r="B115" s="3">
        <v>0.13225252248</v>
      </c>
      <c r="C115" s="3">
        <v>0.13225252248</v>
      </c>
      <c r="D115" s="3">
        <v>0.13225252248</v>
      </c>
      <c r="E115" s="3">
        <v>0.13225252298000001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12">
        <v>0</v>
      </c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idden="1" outlineLevel="4" x14ac:dyDescent="0.3">
      <c r="A116" s="15" t="s">
        <v>4</v>
      </c>
      <c r="B116" s="3">
        <v>0.13225252248</v>
      </c>
      <c r="C116" s="3">
        <v>0.13225252248</v>
      </c>
      <c r="D116" s="3">
        <v>0.13225252248</v>
      </c>
      <c r="E116" s="3">
        <v>0.13225252298000001</v>
      </c>
      <c r="F116" s="3"/>
      <c r="G116" s="3"/>
      <c r="H116" s="3"/>
      <c r="I116" s="3"/>
      <c r="J116" s="3"/>
      <c r="K116" s="12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idden="1" outlineLevel="3" x14ac:dyDescent="0.3">
      <c r="A117" s="14" t="s">
        <v>6</v>
      </c>
      <c r="B117" s="3">
        <v>44.898699000000001</v>
      </c>
      <c r="C117" s="3">
        <v>17.847864000000001</v>
      </c>
      <c r="D117" s="3">
        <v>12.097744</v>
      </c>
      <c r="E117" s="3">
        <v>12.097744</v>
      </c>
      <c r="F117" s="3">
        <v>12.097744</v>
      </c>
      <c r="G117" s="3">
        <v>12.097744</v>
      </c>
      <c r="H117" s="3">
        <v>12.097744</v>
      </c>
      <c r="I117" s="3">
        <v>12.097744</v>
      </c>
      <c r="J117" s="3">
        <v>12.097744</v>
      </c>
      <c r="K117" s="12">
        <v>12.097744</v>
      </c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idden="1" outlineLevel="4" x14ac:dyDescent="0.3">
      <c r="A118" s="15" t="s">
        <v>4</v>
      </c>
      <c r="B118" s="3">
        <v>44.898699000000001</v>
      </c>
      <c r="C118" s="3">
        <v>17.847864000000001</v>
      </c>
      <c r="D118" s="3">
        <v>12.097744</v>
      </c>
      <c r="E118" s="3">
        <v>12.097744</v>
      </c>
      <c r="F118" s="3">
        <v>12.097744</v>
      </c>
      <c r="G118" s="3">
        <v>12.097744</v>
      </c>
      <c r="H118" s="3">
        <v>12.097744</v>
      </c>
      <c r="I118" s="3">
        <v>12.097744</v>
      </c>
      <c r="J118" s="3">
        <v>12.097744</v>
      </c>
      <c r="K118" s="12">
        <v>12.097744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outlineLevel="1" x14ac:dyDescent="0.3">
      <c r="A119" s="26" t="s">
        <v>10</v>
      </c>
      <c r="B119" s="27">
        <v>63.748690387700002</v>
      </c>
      <c r="C119" s="27">
        <v>30.045257292800002</v>
      </c>
      <c r="D119" s="27">
        <v>10.03857063205</v>
      </c>
      <c r="E119" s="27">
        <v>9.3861806900599998</v>
      </c>
      <c r="F119" s="27">
        <v>7.3168321453900012</v>
      </c>
      <c r="G119" s="27">
        <v>5.8791451060600002</v>
      </c>
      <c r="H119" s="27">
        <v>5.0449149149499997</v>
      </c>
      <c r="I119" s="27">
        <v>3.4555068663800004</v>
      </c>
      <c r="J119" s="27">
        <v>2.9390581138999998</v>
      </c>
      <c r="K119" s="28">
        <v>1.27657254134</v>
      </c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outlineLevel="2" collapsed="1" x14ac:dyDescent="0.3">
      <c r="A120" s="13" t="s">
        <v>2</v>
      </c>
      <c r="B120" s="3">
        <v>5.5523899880599998</v>
      </c>
      <c r="C120" s="3">
        <v>2.84900801058</v>
      </c>
      <c r="D120" s="3">
        <v>2.6915990398700003</v>
      </c>
      <c r="E120" s="3">
        <v>2.6677575560800002</v>
      </c>
      <c r="F120" s="3">
        <v>2.2038598243500003</v>
      </c>
      <c r="G120" s="3">
        <v>1.9127399484000001</v>
      </c>
      <c r="H120" s="3">
        <v>1.8175725367</v>
      </c>
      <c r="I120" s="3">
        <v>1.7656819294000001</v>
      </c>
      <c r="J120" s="3">
        <v>1.7532331739399998</v>
      </c>
      <c r="K120" s="12">
        <v>9.0747595980000012E-2</v>
      </c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idden="1" outlineLevel="3" x14ac:dyDescent="0.3">
      <c r="A121" s="14" t="s">
        <v>3</v>
      </c>
      <c r="B121" s="3">
        <v>8.235000009E-2</v>
      </c>
      <c r="C121" s="3">
        <v>8.235000009E-2</v>
      </c>
      <c r="D121" s="3">
        <v>8.235000009E-2</v>
      </c>
      <c r="E121" s="3">
        <v>8.235000009E-2</v>
      </c>
      <c r="F121" s="3">
        <v>8.235000009E-2</v>
      </c>
      <c r="G121" s="3">
        <v>8.235000009E-2</v>
      </c>
      <c r="H121" s="3">
        <v>8.235000009E-2</v>
      </c>
      <c r="I121" s="3">
        <v>8.235000009E-2</v>
      </c>
      <c r="J121" s="3">
        <v>8.235000009E-2</v>
      </c>
      <c r="K121" s="12">
        <v>8.2050000090000005E-2</v>
      </c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idden="1" outlineLevel="4" x14ac:dyDescent="0.3">
      <c r="A122" s="15" t="s">
        <v>7</v>
      </c>
      <c r="B122" s="3"/>
      <c r="C122" s="3"/>
      <c r="D122" s="3"/>
      <c r="E122" s="3"/>
      <c r="F122" s="3"/>
      <c r="G122" s="3"/>
      <c r="H122" s="3"/>
      <c r="I122" s="3"/>
      <c r="J122" s="3"/>
      <c r="K122" s="12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idden="1" outlineLevel="4" x14ac:dyDescent="0.3">
      <c r="A123" s="15" t="s">
        <v>11</v>
      </c>
      <c r="B123" s="3"/>
      <c r="C123" s="3"/>
      <c r="D123" s="3"/>
      <c r="E123" s="3"/>
      <c r="F123" s="3"/>
      <c r="G123" s="3"/>
      <c r="H123" s="3"/>
      <c r="I123" s="3"/>
      <c r="J123" s="3"/>
      <c r="K123" s="12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idden="1" outlineLevel="4" x14ac:dyDescent="0.3">
      <c r="A124" s="15" t="s">
        <v>4</v>
      </c>
      <c r="B124" s="3"/>
      <c r="C124" s="3"/>
      <c r="D124" s="3"/>
      <c r="E124" s="3"/>
      <c r="F124" s="3"/>
      <c r="G124" s="3"/>
      <c r="H124" s="3"/>
      <c r="I124" s="3"/>
      <c r="J124" s="3"/>
      <c r="K124" s="12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idden="1" outlineLevel="4" x14ac:dyDescent="0.3">
      <c r="A125" s="15" t="s">
        <v>8</v>
      </c>
      <c r="B125" s="3">
        <v>8.235000009E-2</v>
      </c>
      <c r="C125" s="3">
        <v>8.235000009E-2</v>
      </c>
      <c r="D125" s="3">
        <v>8.235000009E-2</v>
      </c>
      <c r="E125" s="3">
        <v>8.235000009E-2</v>
      </c>
      <c r="F125" s="3">
        <v>8.235000009E-2</v>
      </c>
      <c r="G125" s="3">
        <v>8.235000009E-2</v>
      </c>
      <c r="H125" s="3">
        <v>8.235000009E-2</v>
      </c>
      <c r="I125" s="3">
        <v>8.235000009E-2</v>
      </c>
      <c r="J125" s="3">
        <v>8.235000009E-2</v>
      </c>
      <c r="K125" s="12">
        <v>8.2050000090000005E-2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idden="1" outlineLevel="3" x14ac:dyDescent="0.3">
      <c r="A126" s="14" t="s">
        <v>12</v>
      </c>
      <c r="B126" s="3">
        <v>2.4890625024899999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12">
        <v>0</v>
      </c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idden="1" outlineLevel="4" x14ac:dyDescent="0.3">
      <c r="A127" s="15" t="s">
        <v>7</v>
      </c>
      <c r="B127" s="3"/>
      <c r="C127" s="3"/>
      <c r="D127" s="3"/>
      <c r="E127" s="3"/>
      <c r="F127" s="3"/>
      <c r="G127" s="3"/>
      <c r="H127" s="3"/>
      <c r="I127" s="3"/>
      <c r="J127" s="3"/>
      <c r="K127" s="12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idden="1" outlineLevel="4" x14ac:dyDescent="0.3">
      <c r="A128" s="15" t="s">
        <v>8</v>
      </c>
      <c r="B128" s="3">
        <v>2.4890625024899999</v>
      </c>
      <c r="C128" s="3"/>
      <c r="D128" s="3"/>
      <c r="E128" s="3"/>
      <c r="F128" s="3"/>
      <c r="G128" s="3"/>
      <c r="H128" s="3"/>
      <c r="I128" s="3"/>
      <c r="J128" s="3"/>
      <c r="K128" s="12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idden="1" outlineLevel="3" x14ac:dyDescent="0.3">
      <c r="A129" s="14" t="s">
        <v>13</v>
      </c>
      <c r="B129" s="3">
        <v>3.2788458270000001E-2</v>
      </c>
      <c r="C129" s="3">
        <v>2.5433450949999999E-2</v>
      </c>
      <c r="D129" s="3">
        <v>1.814529917E-2</v>
      </c>
      <c r="E129" s="3">
        <v>1.227361054E-2</v>
      </c>
      <c r="F129" s="3">
        <v>1.0090648300000001E-2</v>
      </c>
      <c r="G129" s="3">
        <v>9.4512203999999999E-3</v>
      </c>
      <c r="H129" s="3">
        <v>8.8177268199999999E-3</v>
      </c>
      <c r="I129" s="3">
        <v>8.1842332399999999E-3</v>
      </c>
      <c r="J129" s="3">
        <v>7.5554140400000006E-3</v>
      </c>
      <c r="K129" s="12">
        <v>6.9172464899999999E-3</v>
      </c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idden="1" outlineLevel="4" x14ac:dyDescent="0.3">
      <c r="A130" s="15" t="s">
        <v>7</v>
      </c>
      <c r="B130" s="3">
        <v>1.024187796E-2</v>
      </c>
      <c r="C130" s="3">
        <v>9.7100200799999994E-3</v>
      </c>
      <c r="D130" s="3">
        <v>9.1787731200000007E-3</v>
      </c>
      <c r="E130" s="3">
        <v>8.6475257999999999E-3</v>
      </c>
      <c r="F130" s="3">
        <v>8.1167504400000007E-3</v>
      </c>
      <c r="G130" s="3">
        <v>7.5850322400000001E-3</v>
      </c>
      <c r="H130" s="3">
        <v>7.0537852799999997E-3</v>
      </c>
      <c r="I130" s="3">
        <v>6.5225383200000001E-3</v>
      </c>
      <c r="J130" s="3">
        <v>5.9916232800000004E-3</v>
      </c>
      <c r="K130" s="12">
        <v>5.4600451199999997E-3</v>
      </c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idden="1" outlineLevel="4" x14ac:dyDescent="0.3">
      <c r="A131" s="15" t="s">
        <v>11</v>
      </c>
      <c r="B131" s="3">
        <v>2.2546580310000001E-2</v>
      </c>
      <c r="C131" s="3">
        <v>1.5723430869999999E-2</v>
      </c>
      <c r="D131" s="3">
        <v>8.9665260499999996E-3</v>
      </c>
      <c r="E131" s="3">
        <v>3.62608474E-3</v>
      </c>
      <c r="F131" s="3">
        <v>1.9738978600000001E-3</v>
      </c>
      <c r="G131" s="3">
        <v>1.86618816E-3</v>
      </c>
      <c r="H131" s="3">
        <v>1.76394154E-3</v>
      </c>
      <c r="I131" s="3">
        <v>1.66169492E-3</v>
      </c>
      <c r="J131" s="3">
        <v>1.56379076E-3</v>
      </c>
      <c r="K131" s="12">
        <v>1.45720137E-3</v>
      </c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idden="1" outlineLevel="4" x14ac:dyDescent="0.3">
      <c r="A132" s="15" t="s">
        <v>8</v>
      </c>
      <c r="B132" s="3"/>
      <c r="C132" s="3"/>
      <c r="D132" s="3"/>
      <c r="E132" s="3"/>
      <c r="F132" s="3"/>
      <c r="G132" s="3"/>
      <c r="H132" s="3"/>
      <c r="I132" s="3"/>
      <c r="J132" s="3"/>
      <c r="K132" s="12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idden="1" outlineLevel="3" x14ac:dyDescent="0.3">
      <c r="A133" s="14" t="s">
        <v>15</v>
      </c>
      <c r="B133" s="3">
        <v>2.9481890272099998</v>
      </c>
      <c r="C133" s="3">
        <v>2.74122455954</v>
      </c>
      <c r="D133" s="3">
        <v>2.5911037406100004</v>
      </c>
      <c r="E133" s="3">
        <v>2.5731339454500004</v>
      </c>
      <c r="F133" s="3">
        <v>2.1114191759600001</v>
      </c>
      <c r="G133" s="3">
        <v>1.82093872791</v>
      </c>
      <c r="H133" s="3">
        <v>1.72640480979</v>
      </c>
      <c r="I133" s="3">
        <v>1.67514769607</v>
      </c>
      <c r="J133" s="3">
        <v>1.6633277598099998</v>
      </c>
      <c r="K133" s="12">
        <v>1.7803494E-3</v>
      </c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idden="1" outlineLevel="4" x14ac:dyDescent="0.3">
      <c r="A134" s="15" t="s">
        <v>7</v>
      </c>
      <c r="B134" s="3">
        <v>0.69778706861999995</v>
      </c>
      <c r="C134" s="3">
        <v>0.62310343739999996</v>
      </c>
      <c r="D134" s="3">
        <v>0.55191780447000005</v>
      </c>
      <c r="E134" s="3">
        <v>0.61377751679000003</v>
      </c>
      <c r="F134" s="3">
        <v>0.22764488493000001</v>
      </c>
      <c r="G134" s="3">
        <v>2.2461179769999999E-2</v>
      </c>
      <c r="H134" s="3">
        <v>4.0061062800000003E-3</v>
      </c>
      <c r="I134" s="3">
        <v>3.6226943999999998E-3</v>
      </c>
      <c r="J134" s="3">
        <v>2.6735472000000001E-3</v>
      </c>
      <c r="K134" s="12">
        <v>1.7803494E-3</v>
      </c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idden="1" outlineLevel="4" x14ac:dyDescent="0.3">
      <c r="A135" s="15" t="s">
        <v>8</v>
      </c>
      <c r="B135" s="3">
        <v>0.58974774598000002</v>
      </c>
      <c r="C135" s="3">
        <v>0.46317533144</v>
      </c>
      <c r="D135" s="3">
        <v>0.38138593448000002</v>
      </c>
      <c r="E135" s="3">
        <v>0.30155642700000002</v>
      </c>
      <c r="F135" s="3">
        <v>0.22312007842000001</v>
      </c>
      <c r="G135" s="3">
        <v>0.14353175743999999</v>
      </c>
      <c r="H135" s="3">
        <v>6.4598701849999995E-2</v>
      </c>
      <c r="I135" s="3">
        <v>1.372500001E-2</v>
      </c>
      <c r="J135" s="3"/>
      <c r="K135" s="12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idden="1" outlineLevel="4" x14ac:dyDescent="0.3">
      <c r="A136" s="15" t="s">
        <v>16</v>
      </c>
      <c r="B136" s="3">
        <v>1.6606542126099999</v>
      </c>
      <c r="C136" s="3">
        <v>1.6549457907</v>
      </c>
      <c r="D136" s="3">
        <v>1.6578000016600001</v>
      </c>
      <c r="E136" s="3">
        <v>1.6578000016600001</v>
      </c>
      <c r="F136" s="3">
        <v>1.6606542126099999</v>
      </c>
      <c r="G136" s="3">
        <v>1.6549457907</v>
      </c>
      <c r="H136" s="3">
        <v>1.6578000016600001</v>
      </c>
      <c r="I136" s="3">
        <v>1.6578000016600001</v>
      </c>
      <c r="J136" s="3">
        <v>1.6606542126099999</v>
      </c>
      <c r="K136" s="12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" outlineLevel="2" collapsed="1" thickBot="1" x14ac:dyDescent="0.35">
      <c r="A137" s="16" t="s">
        <v>9</v>
      </c>
      <c r="B137" s="17">
        <v>58.196300399640002</v>
      </c>
      <c r="C137" s="17">
        <v>27.196249282220002</v>
      </c>
      <c r="D137" s="17">
        <v>7.3469715921799992</v>
      </c>
      <c r="E137" s="17">
        <v>6.71842313398</v>
      </c>
      <c r="F137" s="17">
        <v>5.1129723210400009</v>
      </c>
      <c r="G137" s="17">
        <v>3.9664051576600001</v>
      </c>
      <c r="H137" s="17">
        <v>3.2273423782499999</v>
      </c>
      <c r="I137" s="17">
        <v>1.68982493698</v>
      </c>
      <c r="J137" s="17">
        <v>1.18582493996</v>
      </c>
      <c r="K137" s="18">
        <v>1.18582494536</v>
      </c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idden="1" outlineLevel="3" x14ac:dyDescent="0.3">
      <c r="A138" s="11" t="s">
        <v>12</v>
      </c>
      <c r="B138" s="10">
        <v>45.000000045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idden="1" outlineLevel="4" x14ac:dyDescent="0.3">
      <c r="A139" s="5" t="s">
        <v>7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idden="1" outlineLevel="4" x14ac:dyDescent="0.3">
      <c r="A140" s="5" t="s">
        <v>8</v>
      </c>
      <c r="B140" s="3">
        <v>45.000000045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idden="1" outlineLevel="3" x14ac:dyDescent="0.3">
      <c r="A141" s="4" t="s">
        <v>13</v>
      </c>
      <c r="B141" s="3">
        <v>2.3389450681599997</v>
      </c>
      <c r="C141" s="3">
        <v>2.3389450681599997</v>
      </c>
      <c r="D141" s="3">
        <v>2.2396348920599998</v>
      </c>
      <c r="E141" s="3">
        <v>2.0062152118299998</v>
      </c>
      <c r="F141" s="3">
        <v>1.1378249389600001</v>
      </c>
      <c r="G141" s="3">
        <v>1.1378249389600001</v>
      </c>
      <c r="H141" s="3">
        <v>1.1378249389600001</v>
      </c>
      <c r="I141" s="3">
        <v>1.1378249389600001</v>
      </c>
      <c r="J141" s="3">
        <v>1.1378249389600001</v>
      </c>
      <c r="K141" s="3">
        <v>1.1378249389600001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idden="1" outlineLevel="4" x14ac:dyDescent="0.3">
      <c r="A142" s="5" t="s">
        <v>7</v>
      </c>
      <c r="B142" s="3">
        <v>7.7512942860000003E-2</v>
      </c>
      <c r="C142" s="3">
        <v>7.7512942860000003E-2</v>
      </c>
      <c r="D142" s="3">
        <v>7.7512942860000003E-2</v>
      </c>
      <c r="E142" s="3">
        <v>7.7512942860000003E-2</v>
      </c>
      <c r="F142" s="3">
        <v>7.7512942860000003E-2</v>
      </c>
      <c r="G142" s="3">
        <v>7.7512942860000003E-2</v>
      </c>
      <c r="H142" s="3">
        <v>7.7512942860000003E-2</v>
      </c>
      <c r="I142" s="3">
        <v>7.7512942860000003E-2</v>
      </c>
      <c r="J142" s="3">
        <v>7.7512942860000003E-2</v>
      </c>
      <c r="K142" s="3">
        <v>7.7512942860000003E-2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idden="1" outlineLevel="4" x14ac:dyDescent="0.3">
      <c r="A143" s="5" t="s">
        <v>11</v>
      </c>
      <c r="B143" s="3">
        <v>2.2614321252999998</v>
      </c>
      <c r="C143" s="3">
        <v>2.2614321252999998</v>
      </c>
      <c r="D143" s="3">
        <v>2.1621219491999999</v>
      </c>
      <c r="E143" s="3">
        <v>1.92870226897</v>
      </c>
      <c r="F143" s="3">
        <v>1.0603119961</v>
      </c>
      <c r="G143" s="3">
        <v>1.0603119961</v>
      </c>
      <c r="H143" s="3">
        <v>1.0603119961</v>
      </c>
      <c r="I143" s="3">
        <v>1.0603119961</v>
      </c>
      <c r="J143" s="3">
        <v>1.0603119961</v>
      </c>
      <c r="K143" s="3">
        <v>1.0603119961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idden="1" outlineLevel="4" x14ac:dyDescent="0.3">
      <c r="A144" s="5" t="s">
        <v>8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idden="1" outlineLevel="3" x14ac:dyDescent="0.3">
      <c r="A145" s="4" t="s">
        <v>15</v>
      </c>
      <c r="B145" s="3">
        <v>10.857355286480001</v>
      </c>
      <c r="C145" s="3">
        <v>24.857304214060001</v>
      </c>
      <c r="D145" s="3">
        <v>5.1073367001199994</v>
      </c>
      <c r="E145" s="3">
        <v>4.7122079221500002</v>
      </c>
      <c r="F145" s="3">
        <v>3.9751473820800003</v>
      </c>
      <c r="G145" s="3">
        <v>2.8285802187</v>
      </c>
      <c r="H145" s="3">
        <v>2.0895174392899998</v>
      </c>
      <c r="I145" s="3">
        <v>0.55199999801999999</v>
      </c>
      <c r="J145" s="3">
        <v>4.8000001E-2</v>
      </c>
      <c r="K145" s="3">
        <v>4.8000006400000003E-2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idden="1" outlineLevel="4" x14ac:dyDescent="0.3">
      <c r="A146" s="5" t="s">
        <v>7</v>
      </c>
      <c r="B146" s="3">
        <v>4.8086211720199996</v>
      </c>
      <c r="C146" s="3">
        <v>22.155692617650001</v>
      </c>
      <c r="D146" s="3">
        <v>2.7197753193400001</v>
      </c>
      <c r="E146" s="3">
        <v>2.4699215415100002</v>
      </c>
      <c r="F146" s="3">
        <v>1.7328610014400001</v>
      </c>
      <c r="G146" s="3">
        <v>0.58629383806000002</v>
      </c>
      <c r="H146" s="3">
        <v>0.20328000139999999</v>
      </c>
      <c r="I146" s="3">
        <v>7.1999997539999999E-2</v>
      </c>
      <c r="J146" s="3">
        <v>4.8000001E-2</v>
      </c>
      <c r="K146" s="3">
        <v>4.8000006400000003E-2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idden="1" outlineLevel="4" x14ac:dyDescent="0.3">
      <c r="A147" s="5" t="s">
        <v>8</v>
      </c>
      <c r="B147" s="3">
        <v>6.0487341144600002</v>
      </c>
      <c r="C147" s="3">
        <v>2.7016115964099998</v>
      </c>
      <c r="D147" s="3">
        <v>2.3875613807799998</v>
      </c>
      <c r="E147" s="3">
        <v>2.24228638064</v>
      </c>
      <c r="F147" s="3">
        <v>2.24228638064</v>
      </c>
      <c r="G147" s="3">
        <v>2.24228638064</v>
      </c>
      <c r="H147" s="3">
        <v>1.88623743789</v>
      </c>
      <c r="I147" s="3">
        <v>0.48000000048000002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idden="1" outlineLevel="4" x14ac:dyDescent="0.3">
      <c r="A148" s="5" t="s">
        <v>16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50" spans="1:26" ht="15" thickBot="1" x14ac:dyDescent="0.35"/>
    <row r="151" spans="1:26" s="6" customFormat="1" x14ac:dyDescent="0.3">
      <c r="A151" s="19"/>
      <c r="B151" s="20">
        <v>2042</v>
      </c>
      <c r="C151" s="20">
        <v>2043</v>
      </c>
      <c r="D151" s="20">
        <v>2044</v>
      </c>
      <c r="E151" s="21">
        <v>2045</v>
      </c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x14ac:dyDescent="0.3">
      <c r="A152" s="24" t="s">
        <v>0</v>
      </c>
      <c r="B152" s="3">
        <v>18.799198927699997</v>
      </c>
      <c r="C152" s="3">
        <v>17.879326787740002</v>
      </c>
      <c r="D152" s="3">
        <v>16.951962844530001</v>
      </c>
      <c r="E152" s="12">
        <v>16.04399513628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outlineLevel="1" x14ac:dyDescent="0.3">
      <c r="A153" s="26" t="s">
        <v>1</v>
      </c>
      <c r="B153" s="3">
        <v>17.541729324999999</v>
      </c>
      <c r="C153" s="3">
        <v>16.634398525000002</v>
      </c>
      <c r="D153" s="3">
        <v>15.727067725000001</v>
      </c>
      <c r="E153" s="12">
        <v>14.819736925000001</v>
      </c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outlineLevel="2" collapsed="1" x14ac:dyDescent="0.3">
      <c r="A154" s="13" t="s">
        <v>2</v>
      </c>
      <c r="B154" s="3">
        <v>5.4439853249999999</v>
      </c>
      <c r="C154" s="3">
        <v>4.5366545250000003</v>
      </c>
      <c r="D154" s="3">
        <v>3.6293237249999999</v>
      </c>
      <c r="E154" s="12">
        <v>2.7219929249999999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idden="1" outlineLevel="3" x14ac:dyDescent="0.3">
      <c r="A155" s="14" t="s">
        <v>3</v>
      </c>
      <c r="B155" s="3">
        <v>0</v>
      </c>
      <c r="C155" s="3">
        <v>0</v>
      </c>
      <c r="D155" s="3">
        <v>0</v>
      </c>
      <c r="E155" s="12">
        <v>0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idden="1" outlineLevel="4" x14ac:dyDescent="0.3">
      <c r="A156" s="15" t="s">
        <v>4</v>
      </c>
      <c r="B156" s="3"/>
      <c r="C156" s="3"/>
      <c r="D156" s="3"/>
      <c r="E156" s="1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idden="1" outlineLevel="3" x14ac:dyDescent="0.3">
      <c r="A157" s="14" t="s">
        <v>5</v>
      </c>
      <c r="B157" s="3">
        <v>0</v>
      </c>
      <c r="C157" s="3">
        <v>0</v>
      </c>
      <c r="D157" s="3">
        <v>0</v>
      </c>
      <c r="E157" s="12">
        <v>0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idden="1" outlineLevel="4" x14ac:dyDescent="0.3">
      <c r="A158" s="15" t="s">
        <v>4</v>
      </c>
      <c r="B158" s="3"/>
      <c r="C158" s="3"/>
      <c r="D158" s="3"/>
      <c r="E158" s="1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idden="1" outlineLevel="3" x14ac:dyDescent="0.3">
      <c r="A159" s="14" t="s">
        <v>6</v>
      </c>
      <c r="B159" s="3">
        <v>5.4439853249999999</v>
      </c>
      <c r="C159" s="3">
        <v>4.5366545250000003</v>
      </c>
      <c r="D159" s="3">
        <v>3.6293237249999999</v>
      </c>
      <c r="E159" s="12">
        <v>2.7219929249999999</v>
      </c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idden="1" outlineLevel="4" x14ac:dyDescent="0.3">
      <c r="A160" s="15" t="s">
        <v>4</v>
      </c>
      <c r="B160" s="3">
        <v>5.4439853249999999</v>
      </c>
      <c r="C160" s="3">
        <v>4.5366545250000003</v>
      </c>
      <c r="D160" s="3">
        <v>3.6293237249999999</v>
      </c>
      <c r="E160" s="12">
        <v>2.7219929249999999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outlineLevel="2" collapsed="1" x14ac:dyDescent="0.3">
      <c r="A161" s="13" t="s">
        <v>9</v>
      </c>
      <c r="B161" s="3">
        <v>12.097744</v>
      </c>
      <c r="C161" s="3">
        <v>12.097744</v>
      </c>
      <c r="D161" s="3">
        <v>12.097744</v>
      </c>
      <c r="E161" s="12">
        <v>12.097744</v>
      </c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idden="1" outlineLevel="3" x14ac:dyDescent="0.3">
      <c r="A162" s="14" t="s">
        <v>5</v>
      </c>
      <c r="B162" s="3">
        <v>0</v>
      </c>
      <c r="C162" s="3">
        <v>0</v>
      </c>
      <c r="D162" s="3">
        <v>0</v>
      </c>
      <c r="E162" s="12">
        <v>0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idden="1" outlineLevel="4" x14ac:dyDescent="0.3">
      <c r="A163" s="15" t="s">
        <v>4</v>
      </c>
      <c r="B163" s="3"/>
      <c r="C163" s="3"/>
      <c r="D163" s="3"/>
      <c r="E163" s="1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idden="1" outlineLevel="3" x14ac:dyDescent="0.3">
      <c r="A164" s="14" t="s">
        <v>6</v>
      </c>
      <c r="B164" s="3">
        <v>12.097744</v>
      </c>
      <c r="C164" s="3">
        <v>12.097744</v>
      </c>
      <c r="D164" s="3">
        <v>12.097744</v>
      </c>
      <c r="E164" s="12">
        <v>12.097744</v>
      </c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idden="1" outlineLevel="4" x14ac:dyDescent="0.3">
      <c r="A165" s="15" t="s">
        <v>4</v>
      </c>
      <c r="B165" s="3">
        <v>12.097744</v>
      </c>
      <c r="C165" s="3">
        <v>12.097744</v>
      </c>
      <c r="D165" s="3">
        <v>12.097744</v>
      </c>
      <c r="E165" s="12">
        <v>12.097744</v>
      </c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outlineLevel="1" x14ac:dyDescent="0.3">
      <c r="A166" s="26" t="s">
        <v>10</v>
      </c>
      <c r="B166" s="3">
        <v>1.2574696027000001</v>
      </c>
      <c r="C166" s="3">
        <v>1.2449282627400002</v>
      </c>
      <c r="D166" s="3">
        <v>1.2248951195300002</v>
      </c>
      <c r="E166" s="12">
        <v>1.2242582112800002</v>
      </c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outlineLevel="2" collapsed="1" x14ac:dyDescent="0.3">
      <c r="A167" s="13" t="s">
        <v>2</v>
      </c>
      <c r="B167" s="3">
        <v>8.9328877959999997E-2</v>
      </c>
      <c r="C167" s="3">
        <v>8.8155958580000013E-2</v>
      </c>
      <c r="D167" s="3">
        <v>8.7070180570000003E-2</v>
      </c>
      <c r="E167" s="12">
        <v>8.6433272320000004E-2</v>
      </c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idden="1" outlineLevel="3" x14ac:dyDescent="0.3">
      <c r="A168" s="14" t="s">
        <v>3</v>
      </c>
      <c r="B168" s="3">
        <v>8.2050000090000005E-2</v>
      </c>
      <c r="C168" s="3">
        <v>8.2050000090000005E-2</v>
      </c>
      <c r="D168" s="3">
        <v>8.2050000090000005E-2</v>
      </c>
      <c r="E168" s="12">
        <v>8.2050000090000005E-2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idden="1" outlineLevel="4" x14ac:dyDescent="0.3">
      <c r="A169" s="15" t="s">
        <v>7</v>
      </c>
      <c r="B169" s="3"/>
      <c r="C169" s="3"/>
      <c r="D169" s="3"/>
      <c r="E169" s="1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idden="1" outlineLevel="4" x14ac:dyDescent="0.3">
      <c r="A170" s="15" t="s">
        <v>11</v>
      </c>
      <c r="B170" s="3"/>
      <c r="C170" s="3"/>
      <c r="D170" s="3"/>
      <c r="E170" s="1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idden="1" outlineLevel="4" x14ac:dyDescent="0.3">
      <c r="A171" s="15" t="s">
        <v>4</v>
      </c>
      <c r="B171" s="3"/>
      <c r="C171" s="3"/>
      <c r="D171" s="3"/>
      <c r="E171" s="1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idden="1" outlineLevel="4" x14ac:dyDescent="0.3">
      <c r="A172" s="15" t="s">
        <v>8</v>
      </c>
      <c r="B172" s="3">
        <v>8.2050000090000005E-2</v>
      </c>
      <c r="C172" s="3">
        <v>8.2050000090000005E-2</v>
      </c>
      <c r="D172" s="3">
        <v>8.2050000090000005E-2</v>
      </c>
      <c r="E172" s="12">
        <v>8.2050000090000005E-2</v>
      </c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idden="1" outlineLevel="3" x14ac:dyDescent="0.3">
      <c r="A173" s="14" t="s">
        <v>12</v>
      </c>
      <c r="B173" s="3">
        <v>0</v>
      </c>
      <c r="C173" s="3">
        <v>0</v>
      </c>
      <c r="D173" s="3">
        <v>0</v>
      </c>
      <c r="E173" s="12">
        <v>0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idden="1" outlineLevel="4" x14ac:dyDescent="0.3">
      <c r="A174" s="15" t="s">
        <v>7</v>
      </c>
      <c r="B174" s="3"/>
      <c r="C174" s="3"/>
      <c r="D174" s="3"/>
      <c r="E174" s="1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idden="1" outlineLevel="4" x14ac:dyDescent="0.3">
      <c r="A175" s="15" t="s">
        <v>8</v>
      </c>
      <c r="B175" s="3"/>
      <c r="C175" s="3"/>
      <c r="D175" s="3"/>
      <c r="E175" s="1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idden="1" outlineLevel="3" x14ac:dyDescent="0.3">
      <c r="A176" s="14" t="s">
        <v>13</v>
      </c>
      <c r="B176" s="3">
        <v>6.2837529099999999E-3</v>
      </c>
      <c r="C176" s="3">
        <v>5.6502593299999999E-3</v>
      </c>
      <c r="D176" s="3">
        <v>5.0201804800000006E-3</v>
      </c>
      <c r="E176" s="12">
        <v>4.3832722299999996E-3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idden="1" outlineLevel="4" x14ac:dyDescent="0.3">
      <c r="A177" s="15" t="s">
        <v>7</v>
      </c>
      <c r="B177" s="3">
        <v>4.9287981600000001E-3</v>
      </c>
      <c r="C177" s="3">
        <v>4.3975511999999996E-3</v>
      </c>
      <c r="D177" s="3">
        <v>3.8664968400000002E-3</v>
      </c>
      <c r="E177" s="12">
        <v>3.3350576399999998E-3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idden="1" outlineLevel="4" x14ac:dyDescent="0.3">
      <c r="A178" s="15" t="s">
        <v>11</v>
      </c>
      <c r="B178" s="3">
        <v>1.35495475E-3</v>
      </c>
      <c r="C178" s="3">
        <v>1.2527081300000001E-3</v>
      </c>
      <c r="D178" s="3">
        <v>1.15368364E-3</v>
      </c>
      <c r="E178" s="12">
        <v>1.04821459E-3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idden="1" outlineLevel="4" x14ac:dyDescent="0.3">
      <c r="A179" s="15" t="s">
        <v>8</v>
      </c>
      <c r="B179" s="3"/>
      <c r="C179" s="3"/>
      <c r="D179" s="3"/>
      <c r="E179" s="1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idden="1" outlineLevel="3" x14ac:dyDescent="0.3">
      <c r="A180" s="14" t="s">
        <v>15</v>
      </c>
      <c r="B180" s="3">
        <v>9.9512496000000008E-4</v>
      </c>
      <c r="C180" s="3">
        <v>4.5569916000000001E-4</v>
      </c>
      <c r="D180" s="3">
        <v>0</v>
      </c>
      <c r="E180" s="12">
        <v>0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idden="1" outlineLevel="4" x14ac:dyDescent="0.3">
      <c r="A181" s="15" t="s">
        <v>7</v>
      </c>
      <c r="B181" s="3">
        <v>9.9512496000000008E-4</v>
      </c>
      <c r="C181" s="3">
        <v>4.5569916000000001E-4</v>
      </c>
      <c r="D181" s="3"/>
      <c r="E181" s="1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idden="1" outlineLevel="4" x14ac:dyDescent="0.3">
      <c r="A182" s="15" t="s">
        <v>8</v>
      </c>
      <c r="B182" s="3"/>
      <c r="C182" s="3"/>
      <c r="D182" s="3"/>
      <c r="E182" s="1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idden="1" outlineLevel="4" x14ac:dyDescent="0.3">
      <c r="A183" s="15" t="s">
        <v>16</v>
      </c>
      <c r="B183" s="3"/>
      <c r="C183" s="3"/>
      <c r="D183" s="3"/>
      <c r="E183" s="1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" outlineLevel="2" collapsed="1" thickBot="1" x14ac:dyDescent="0.35">
      <c r="A184" s="16" t="s">
        <v>9</v>
      </c>
      <c r="B184" s="17">
        <v>1.1681407247400002</v>
      </c>
      <c r="C184" s="17">
        <v>1.1567723041600002</v>
      </c>
      <c r="D184" s="17">
        <v>1.1378249389600001</v>
      </c>
      <c r="E184" s="18">
        <v>1.1378249389600001</v>
      </c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idden="1" outlineLevel="3" x14ac:dyDescent="0.3">
      <c r="A185" s="11" t="s">
        <v>12</v>
      </c>
      <c r="B185" s="10">
        <v>0</v>
      </c>
      <c r="C185" s="10">
        <v>0</v>
      </c>
      <c r="D185" s="10">
        <v>0</v>
      </c>
      <c r="E185" s="23">
        <v>0</v>
      </c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idden="1" outlineLevel="4" x14ac:dyDescent="0.3">
      <c r="A186" s="5" t="s">
        <v>7</v>
      </c>
      <c r="B186" s="3"/>
      <c r="C186" s="3"/>
      <c r="D186" s="3"/>
      <c r="E186" s="8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idden="1" outlineLevel="4" x14ac:dyDescent="0.3">
      <c r="A187" s="5" t="s">
        <v>8</v>
      </c>
      <c r="B187" s="3"/>
      <c r="C187" s="3"/>
      <c r="D187" s="3"/>
      <c r="E187" s="8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idden="1" outlineLevel="3" x14ac:dyDescent="0.3">
      <c r="A188" s="4" t="s">
        <v>13</v>
      </c>
      <c r="B188" s="3">
        <v>1.1378249389600001</v>
      </c>
      <c r="C188" s="3">
        <v>1.1378249389600001</v>
      </c>
      <c r="D188" s="3">
        <v>1.1378249389600001</v>
      </c>
      <c r="E188" s="8">
        <v>1.1378249389600001</v>
      </c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idden="1" outlineLevel="4" x14ac:dyDescent="0.3">
      <c r="A189" s="5" t="s">
        <v>7</v>
      </c>
      <c r="B189" s="3">
        <v>7.7512942860000003E-2</v>
      </c>
      <c r="C189" s="3">
        <v>7.7512942860000003E-2</v>
      </c>
      <c r="D189" s="3">
        <v>7.7512942860000003E-2</v>
      </c>
      <c r="E189" s="8">
        <v>7.7512942860000003E-2</v>
      </c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idden="1" outlineLevel="4" x14ac:dyDescent="0.3">
      <c r="A190" s="5" t="s">
        <v>11</v>
      </c>
      <c r="B190" s="3">
        <v>1.0603119961</v>
      </c>
      <c r="C190" s="3">
        <v>1.0603119961</v>
      </c>
      <c r="D190" s="3">
        <v>1.0603119961</v>
      </c>
      <c r="E190" s="8">
        <v>1.0603119961</v>
      </c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idden="1" outlineLevel="4" x14ac:dyDescent="0.3">
      <c r="A191" s="5" t="s">
        <v>8</v>
      </c>
      <c r="B191" s="3"/>
      <c r="C191" s="3"/>
      <c r="D191" s="3"/>
      <c r="E191" s="8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idden="1" outlineLevel="3" x14ac:dyDescent="0.3">
      <c r="A192" s="4" t="s">
        <v>15</v>
      </c>
      <c r="B192" s="3">
        <v>3.031578578E-2</v>
      </c>
      <c r="C192" s="3">
        <v>1.89473652E-2</v>
      </c>
      <c r="D192" s="3">
        <v>0</v>
      </c>
      <c r="E192" s="8">
        <v>0</v>
      </c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idden="1" outlineLevel="4" x14ac:dyDescent="0.3">
      <c r="A193" s="5" t="s">
        <v>7</v>
      </c>
      <c r="B193" s="3">
        <v>3.031578578E-2</v>
      </c>
      <c r="C193" s="3">
        <v>1.89473652E-2</v>
      </c>
      <c r="D193" s="3"/>
      <c r="E193" s="8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idden="1" outlineLevel="4" x14ac:dyDescent="0.3">
      <c r="A194" s="5" t="s">
        <v>8</v>
      </c>
      <c r="B194" s="3"/>
      <c r="C194" s="3"/>
      <c r="D194" s="3"/>
      <c r="E194" s="8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idden="1" outlineLevel="4" x14ac:dyDescent="0.3">
      <c r="A195" s="5" t="s">
        <v>16</v>
      </c>
      <c r="B195" s="3"/>
      <c r="C195" s="3"/>
      <c r="D195" s="3"/>
      <c r="E195" s="8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</sheetData>
  <mergeCells count="3">
    <mergeCell ref="A1:K1"/>
    <mergeCell ref="J2:K2"/>
    <mergeCell ref="A55:I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2020-2045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Danylchuk Alla</cp:lastModifiedBy>
  <dcterms:created xsi:type="dcterms:W3CDTF">2020-06-02T08:05:39Z</dcterms:created>
  <dcterms:modified xsi:type="dcterms:W3CDTF">2020-06-02T08:58:43Z</dcterms:modified>
</cp:coreProperties>
</file>