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01\disk_y\Підрозділи\12000\12030\новий диск\Аналітичні довідки\12020\"/>
    </mc:Choice>
  </mc:AlternateContent>
  <bookViews>
    <workbookView xWindow="0" yWindow="0" windowWidth="28740" windowHeight="1380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G15" i="1" l="1"/>
  <c r="J41" i="1"/>
  <c r="K41" i="1"/>
  <c r="G41" i="1"/>
  <c r="C41" i="1"/>
  <c r="L41" i="1"/>
  <c r="H41" i="1"/>
  <c r="D41" i="1"/>
  <c r="N15" i="1"/>
  <c r="J15" i="1"/>
  <c r="F15" i="1"/>
  <c r="B15" i="1"/>
  <c r="N41" i="1"/>
  <c r="F41" i="1"/>
  <c r="B41" i="1"/>
  <c r="K6" i="1"/>
  <c r="G6" i="1"/>
  <c r="G5" i="1" s="1"/>
  <c r="C6" i="1"/>
  <c r="K15" i="1"/>
  <c r="C15" i="1"/>
  <c r="K23" i="1"/>
  <c r="G23" i="1"/>
  <c r="C23" i="1"/>
  <c r="N23" i="1"/>
  <c r="J23" i="1"/>
  <c r="F23" i="1"/>
  <c r="F22" i="1" s="1"/>
  <c r="B23" i="1"/>
  <c r="B22" i="1" s="1"/>
  <c r="N6" i="1"/>
  <c r="J6" i="1"/>
  <c r="F6" i="1"/>
  <c r="B6" i="1"/>
  <c r="M41" i="1"/>
  <c r="I41" i="1"/>
  <c r="E41" i="1"/>
  <c r="L23" i="1"/>
  <c r="L22" i="1" s="1"/>
  <c r="H23" i="1"/>
  <c r="D23" i="1"/>
  <c r="M23" i="1"/>
  <c r="I23" i="1"/>
  <c r="E23" i="1"/>
  <c r="L6" i="1"/>
  <c r="H6" i="1"/>
  <c r="D6" i="1"/>
  <c r="M6" i="1"/>
  <c r="I6" i="1"/>
  <c r="E6" i="1"/>
  <c r="L15" i="1"/>
  <c r="H15" i="1"/>
  <c r="D15" i="1"/>
  <c r="M15" i="1"/>
  <c r="I15" i="1"/>
  <c r="E15" i="1"/>
  <c r="D22" i="1" l="1"/>
  <c r="F5" i="1"/>
  <c r="F4" i="1" s="1"/>
  <c r="J5" i="1"/>
  <c r="J22" i="1"/>
  <c r="K22" i="1"/>
  <c r="E22" i="1"/>
  <c r="H22" i="1"/>
  <c r="K5" i="1"/>
  <c r="K4" i="1" s="1"/>
  <c r="N22" i="1"/>
  <c r="D5" i="1"/>
  <c r="D4" i="1" s="1"/>
  <c r="I22" i="1"/>
  <c r="B5" i="1"/>
  <c r="B4" i="1" s="1"/>
  <c r="N5" i="1"/>
  <c r="N4" i="1" s="1"/>
  <c r="G22" i="1"/>
  <c r="G4" i="1" s="1"/>
  <c r="C22" i="1"/>
  <c r="E5" i="1"/>
  <c r="E4" i="1" s="1"/>
  <c r="M22" i="1"/>
  <c r="H5" i="1"/>
  <c r="C5" i="1"/>
  <c r="I5" i="1"/>
  <c r="L5" i="1"/>
  <c r="L4" i="1" s="1"/>
  <c r="M5" i="1"/>
  <c r="H4" i="1" l="1"/>
  <c r="J4" i="1"/>
  <c r="M4" i="1"/>
  <c r="I4" i="1"/>
  <c r="C4" i="1"/>
</calcChain>
</file>

<file path=xl/sharedStrings.xml><?xml version="1.0" encoding="utf-8"?>
<sst xmlns="http://schemas.openxmlformats.org/spreadsheetml/2006/main" count="65" uniqueCount="32">
  <si>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</si>
  <si>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</si>
  <si>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</si>
  <si>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</si>
  <si>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</si>
  <si>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</si>
  <si>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</si>
  <si>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</si>
  <si>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</si>
  <si>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</si>
  <si>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</si>
  <si>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</si>
  <si>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</si>
  <si>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</si>
  <si>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</si>
  <si>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</si>
  <si>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</si>
  <si>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</si>
  <si>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</si>
  <si>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</si>
  <si>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</si>
  <si>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</si>
  <si>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</si>
  <si>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</si>
  <si>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</si>
  <si>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</si>
  <si>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</si>
  <si>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</si>
  <si>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</si>
  <si>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2020</t>
  </si>
  <si>
    <t>млрд грн</t>
  </si>
  <si>
    <t>Помісячні платежі за державним боргом у 2020  році  за діючими угодами станом на 01.08.2020*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</si>
</sst>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1" fillId="0" borderId="0" xfId="0" applyNumberFormat="1" applyFont="1" applyAlignment="1">
      <alignment horizontal="center"/>
    </xf>
    <xf numFmtId="0" fontId="0" fillId="0" borderId="0" xfId="0"/>
    <xf numFmtId="4" fontId="3" fillId="0" borderId="0" xfId="0" applyNumberFormat="1" applyFont="1" applyBorder="1" applyAlignment="1">
      <alignment horizontal="right"/>
    </xf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4" fillId="0" borderId="1" xfId="0" applyNumberFormat="1" applyFont="1" applyFill="1" applyBorder="1" applyAlignment="1">
      <alignment horizontal="left" indent="3"/>
    </xf>
    <xf numFmtId="4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 indent="4"/>
    </xf>
    <xf numFmtId="49" fontId="4" fillId="0" borderId="1" xfId="0" applyNumberFormat="1" applyFont="1" applyBorder="1" applyAlignment="1">
      <alignment horizontal="left" indent="3"/>
    </xf>
    <xf numFmtId="4" fontId="4" fillId="0" borderId="1" xfId="0" applyNumberFormat="1" applyFont="1" applyBorder="1"/>
    <xf numFmtId="49" fontId="4" fillId="0" borderId="1" xfId="0" applyNumberFormat="1" applyFont="1" applyBorder="1" applyAlignment="1">
      <alignment horizontal="left" indent="4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3"/>
  <sheetViews>
    <sheetView tabSelected="1" workbookViewId="0">
      <selection activeCell="N41" sqref="N41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3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 t="s">
        <v>30</v>
      </c>
      <c r="N2" s="12"/>
    </row>
    <row r="3" spans="1:14" s="3" customFormat="1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29</v>
      </c>
    </row>
    <row r="4" spans="1:14" x14ac:dyDescent="0.25">
      <c r="A4" s="6" t="s">
        <v>12</v>
      </c>
      <c r="B4" s="7">
        <f>B5+B22</f>
        <v>36.017907242509999</v>
      </c>
      <c r="C4" s="7">
        <f>C5+C22</f>
        <v>27.712300437949999</v>
      </c>
      <c r="D4" s="7">
        <f>D5+D22</f>
        <v>29.729130667550002</v>
      </c>
      <c r="E4" s="7">
        <f>E5+E22</f>
        <v>18.9229861916</v>
      </c>
      <c r="F4" s="7">
        <f>F5+F22</f>
        <v>56.007205456320001</v>
      </c>
      <c r="G4" s="7">
        <f>G5+G22</f>
        <v>49.165918599389997</v>
      </c>
      <c r="H4" s="7">
        <f>H5+H22</f>
        <v>87.366520097000006</v>
      </c>
      <c r="I4" s="7">
        <f>I5+I22</f>
        <v>48.746853221029994</v>
      </c>
      <c r="J4" s="7">
        <f>J5+J22</f>
        <v>83.044566452520002</v>
      </c>
      <c r="K4" s="7">
        <f>K5+K22</f>
        <v>11.61298563241</v>
      </c>
      <c r="L4" s="7">
        <f>L5+L22</f>
        <v>38.851957646609996</v>
      </c>
      <c r="M4" s="7">
        <f>M5+M22</f>
        <v>25.000395704199999</v>
      </c>
      <c r="N4" s="7">
        <f>N5+N22</f>
        <v>512.17872734908997</v>
      </c>
    </row>
    <row r="5" spans="1:14" outlineLevel="1" x14ac:dyDescent="0.25">
      <c r="A5" s="8" t="s">
        <v>13</v>
      </c>
      <c r="B5" s="9">
        <f>B6+B15</f>
        <v>34.388859212779998</v>
      </c>
      <c r="C5" s="9">
        <f>C6+C15</f>
        <v>23.767168549800001</v>
      </c>
      <c r="D5" s="9">
        <f>D6+D15</f>
        <v>11.3192018417</v>
      </c>
      <c r="E5" s="9">
        <f>E6+E15</f>
        <v>14.37298087229</v>
      </c>
      <c r="F5" s="9">
        <f>F6+F15</f>
        <v>26.477494697040001</v>
      </c>
      <c r="G5" s="9">
        <f>G6+G15</f>
        <v>40.124663261919999</v>
      </c>
      <c r="H5" s="9">
        <f>H6+H15</f>
        <v>43.032706917349998</v>
      </c>
      <c r="I5" s="9">
        <f>I6+I15</f>
        <v>43.740692049979998</v>
      </c>
      <c r="J5" s="9">
        <f>J6+J15</f>
        <v>17.507950419810001</v>
      </c>
      <c r="K5" s="9">
        <f>K6+K15</f>
        <v>9.4036998290499998</v>
      </c>
      <c r="L5" s="9">
        <f>L6+L15</f>
        <v>33.303714015429996</v>
      </c>
      <c r="M5" s="9">
        <f>M6+M15</f>
        <v>22.275801244859998</v>
      </c>
      <c r="N5" s="9">
        <f>N6+N15</f>
        <v>319.71493291201</v>
      </c>
    </row>
    <row r="6" spans="1:14" outlineLevel="2" x14ac:dyDescent="0.25">
      <c r="A6" s="13" t="s">
        <v>14</v>
      </c>
      <c r="B6" s="14">
        <f>B7+B9+B11</f>
        <v>3.6926454232699997</v>
      </c>
      <c r="C6" s="14">
        <f>C7+C9+C11</f>
        <v>5.4101586270300004</v>
      </c>
      <c r="D6" s="14">
        <f>D7+D9+D11</f>
        <v>6.1572687110800004</v>
      </c>
      <c r="E6" s="14">
        <f>E7+E9+E11</f>
        <v>5.5878819298599991</v>
      </c>
      <c r="F6" s="14">
        <f>F7+F9+F11</f>
        <v>11.834941958189999</v>
      </c>
      <c r="G6" s="14">
        <f>G7+G9+G11</f>
        <v>5.0998056272300003</v>
      </c>
      <c r="H6" s="14">
        <f>H7+H9+H11</f>
        <v>4.4337669708599998</v>
      </c>
      <c r="I6" s="14">
        <f>I7+I9+I11</f>
        <v>6.2249345544099999</v>
      </c>
      <c r="J6" s="14">
        <f>J7+J9+J11</f>
        <v>7.2641611094899998</v>
      </c>
      <c r="K6" s="14">
        <f>K7+K9+K11</f>
        <v>3.4202898230600001</v>
      </c>
      <c r="L6" s="14">
        <f>L7+L9+L11</f>
        <v>15.426926551789998</v>
      </c>
      <c r="M6" s="14">
        <f>M7+M9+M11</f>
        <v>6.2622580133800003</v>
      </c>
      <c r="N6" s="14">
        <f>N7+N9+N11</f>
        <v>80.815039299649996</v>
      </c>
    </row>
    <row r="7" spans="1:14" outlineLevel="3" collapsed="1" x14ac:dyDescent="0.25">
      <c r="A7" s="15" t="s">
        <v>15</v>
      </c>
      <c r="B7" s="16">
        <f>SUM(B8:B8)</f>
        <v>0</v>
      </c>
      <c r="C7" s="16">
        <f>SUM(C8:C8)</f>
        <v>0</v>
      </c>
      <c r="D7" s="16">
        <f>SUM(D8:D8)</f>
        <v>0</v>
      </c>
      <c r="E7" s="16">
        <f>SUM(E8:E8)</f>
        <v>2.8175E-5</v>
      </c>
      <c r="F7" s="16">
        <f>SUM(F8:F8)</f>
        <v>0</v>
      </c>
      <c r="G7" s="16">
        <f>SUM(G8:G8)</f>
        <v>0</v>
      </c>
      <c r="H7" s="16">
        <f>SUM(H8:H8)</f>
        <v>2.6225E-5</v>
      </c>
      <c r="I7" s="16">
        <f>SUM(I8:I8)</f>
        <v>0</v>
      </c>
      <c r="J7" s="16">
        <f>SUM(J8:J8)</f>
        <v>0</v>
      </c>
      <c r="K7" s="16">
        <f>SUM(K8:K8)</f>
        <v>0</v>
      </c>
      <c r="L7" s="16">
        <f>SUM(L8:L8)</f>
        <v>0</v>
      </c>
      <c r="M7" s="16">
        <f>SUM(M8:M8)</f>
        <v>2.11325E-4</v>
      </c>
      <c r="N7" s="16">
        <f>SUM(N8:N8)</f>
        <v>2.6572500000000002E-4</v>
      </c>
    </row>
    <row r="8" spans="1:14" hidden="1" outlineLevel="4" x14ac:dyDescent="0.25">
      <c r="A8" s="17" t="s">
        <v>16</v>
      </c>
      <c r="B8" s="16"/>
      <c r="C8" s="16"/>
      <c r="D8" s="16"/>
      <c r="E8" s="16">
        <v>2.8175E-5</v>
      </c>
      <c r="F8" s="16"/>
      <c r="G8" s="16"/>
      <c r="H8" s="16">
        <v>2.6225E-5</v>
      </c>
      <c r="I8" s="16"/>
      <c r="J8" s="16"/>
      <c r="K8" s="16"/>
      <c r="L8" s="16"/>
      <c r="M8" s="16">
        <v>2.11325E-4</v>
      </c>
      <c r="N8" s="16">
        <v>2.6572500000000002E-4</v>
      </c>
    </row>
    <row r="9" spans="1:14" outlineLevel="3" collapsed="1" x14ac:dyDescent="0.25">
      <c r="A9" s="15" t="s">
        <v>17</v>
      </c>
      <c r="B9" s="16">
        <f>SUM(B10:B10)</f>
        <v>0</v>
      </c>
      <c r="C9" s="16">
        <f>SUM(C10:C10)</f>
        <v>0</v>
      </c>
      <c r="D9" s="16">
        <f>SUM(D10:D10)</f>
        <v>2.6305966229999998E-2</v>
      </c>
      <c r="E9" s="16">
        <f>SUM(E10:E10)</f>
        <v>0</v>
      </c>
      <c r="F9" s="16">
        <f>SUM(F10:F10)</f>
        <v>0</v>
      </c>
      <c r="G9" s="16">
        <f>SUM(G10:G10)</f>
        <v>2.5894935500000001E-2</v>
      </c>
      <c r="H9" s="16">
        <f>SUM(H10:H10)</f>
        <v>0</v>
      </c>
      <c r="I9" s="16">
        <f>SUM(I10:I10)</f>
        <v>0</v>
      </c>
      <c r="J9" s="16">
        <f>SUM(J10:J10)</f>
        <v>2.576394769E-2</v>
      </c>
      <c r="K9" s="16">
        <f>SUM(K10:K10)</f>
        <v>0</v>
      </c>
      <c r="L9" s="16">
        <f>SUM(L10:L10)</f>
        <v>0</v>
      </c>
      <c r="M9" s="16">
        <f>SUM(M10:M10)</f>
        <v>2.5348400149999999E-2</v>
      </c>
      <c r="N9" s="16">
        <f>SUM(N10:N10)</f>
        <v>0.10331324957</v>
      </c>
    </row>
    <row r="10" spans="1:14" hidden="1" outlineLevel="4" x14ac:dyDescent="0.25">
      <c r="A10" s="17" t="s">
        <v>16</v>
      </c>
      <c r="B10" s="16"/>
      <c r="C10" s="16"/>
      <c r="D10" s="16">
        <v>2.6305966229999998E-2</v>
      </c>
      <c r="E10" s="16"/>
      <c r="F10" s="16"/>
      <c r="G10" s="16">
        <v>2.5894935500000001E-2</v>
      </c>
      <c r="H10" s="16"/>
      <c r="I10" s="16"/>
      <c r="J10" s="16">
        <v>2.576394769E-2</v>
      </c>
      <c r="K10" s="16"/>
      <c r="L10" s="16"/>
      <c r="M10" s="16">
        <v>2.5348400149999999E-2</v>
      </c>
      <c r="N10" s="16">
        <v>0.10331324957</v>
      </c>
    </row>
    <row r="11" spans="1:14" outlineLevel="3" collapsed="1" x14ac:dyDescent="0.25">
      <c r="A11" s="15" t="s">
        <v>18</v>
      </c>
      <c r="B11" s="16">
        <f>SUM(B12:B14)</f>
        <v>3.6926454232699997</v>
      </c>
      <c r="C11" s="16">
        <f>SUM(C12:C14)</f>
        <v>5.4101586270300004</v>
      </c>
      <c r="D11" s="16">
        <f>SUM(D12:D14)</f>
        <v>6.1309627448500006</v>
      </c>
      <c r="E11" s="16">
        <f>SUM(E12:E14)</f>
        <v>5.5878537548599994</v>
      </c>
      <c r="F11" s="16">
        <f>SUM(F12:F14)</f>
        <v>11.834941958189999</v>
      </c>
      <c r="G11" s="16">
        <f>SUM(G12:G14)</f>
        <v>5.0739106917300001</v>
      </c>
      <c r="H11" s="16">
        <f>SUM(H12:H14)</f>
        <v>4.4337407458599998</v>
      </c>
      <c r="I11" s="16">
        <f>SUM(I12:I14)</f>
        <v>6.2249345544099999</v>
      </c>
      <c r="J11" s="16">
        <f>SUM(J12:J14)</f>
        <v>7.2383971618</v>
      </c>
      <c r="K11" s="16">
        <f>SUM(K12:K14)</f>
        <v>3.4202898230600001</v>
      </c>
      <c r="L11" s="16">
        <f>SUM(L12:L14)</f>
        <v>15.426926551789998</v>
      </c>
      <c r="M11" s="16">
        <f>SUM(M12:M14)</f>
        <v>6.2366982882300004</v>
      </c>
      <c r="N11" s="16">
        <f>SUM(N12:N14)</f>
        <v>80.711460325079997</v>
      </c>
    </row>
    <row r="12" spans="1:14" hidden="1" outlineLevel="4" x14ac:dyDescent="0.25">
      <c r="A12" s="17" t="s">
        <v>19</v>
      </c>
      <c r="B12" s="16">
        <v>3.8092E-7</v>
      </c>
      <c r="C12" s="16">
        <v>3.7593000000000001E-7</v>
      </c>
      <c r="D12" s="16">
        <v>-5.3710288510000002E-2</v>
      </c>
      <c r="E12" s="16"/>
      <c r="F12" s="16">
        <v>8.8656995540000005E-2</v>
      </c>
      <c r="G12" s="16">
        <v>6.4016852819999998E-2</v>
      </c>
      <c r="H12" s="16">
        <v>5.4736E-7</v>
      </c>
      <c r="I12" s="16"/>
      <c r="J12" s="16"/>
      <c r="K12" s="16"/>
      <c r="L12" s="16">
        <v>0.22991991682999999</v>
      </c>
      <c r="M12" s="16"/>
      <c r="N12" s="16">
        <v>0.32888478089000001</v>
      </c>
    </row>
    <row r="13" spans="1:14" hidden="1" outlineLevel="4" x14ac:dyDescent="0.25">
      <c r="A13" s="17" t="s">
        <v>16</v>
      </c>
      <c r="B13" s="16">
        <v>2.9331306553299998</v>
      </c>
      <c r="C13" s="16">
        <v>4.7566838386899999</v>
      </c>
      <c r="D13" s="16">
        <v>6.1846688819500004</v>
      </c>
      <c r="E13" s="16">
        <v>5.1839199697999998</v>
      </c>
      <c r="F13" s="16">
        <v>11.482152624859999</v>
      </c>
      <c r="G13" s="16">
        <v>4.2371245340900003</v>
      </c>
      <c r="H13" s="16">
        <v>3.67503500724</v>
      </c>
      <c r="I13" s="16">
        <v>5.5506220412499996</v>
      </c>
      <c r="J13" s="16">
        <v>7.2383971618</v>
      </c>
      <c r="K13" s="16">
        <v>3.0942119477499999</v>
      </c>
      <c r="L13" s="16">
        <v>15.197006634959999</v>
      </c>
      <c r="M13" s="16">
        <v>4.8553756006500004</v>
      </c>
      <c r="N13" s="16">
        <v>74.388328898370006</v>
      </c>
    </row>
    <row r="14" spans="1:14" hidden="1" outlineLevel="4" x14ac:dyDescent="0.25">
      <c r="A14" s="17" t="s">
        <v>20</v>
      </c>
      <c r="B14" s="16">
        <v>0.75951438701999996</v>
      </c>
      <c r="C14" s="16">
        <v>0.65347441241000004</v>
      </c>
      <c r="D14" s="16">
        <v>4.1514099999999996E-6</v>
      </c>
      <c r="E14" s="16">
        <v>0.40393378505999999</v>
      </c>
      <c r="F14" s="16">
        <v>0.26413233779</v>
      </c>
      <c r="G14" s="16">
        <v>0.77276930481999995</v>
      </c>
      <c r="H14" s="16">
        <v>0.75870519126000002</v>
      </c>
      <c r="I14" s="16">
        <v>0.67431251315999996</v>
      </c>
      <c r="J14" s="16"/>
      <c r="K14" s="16">
        <v>0.32607787530999999</v>
      </c>
      <c r="L14" s="16"/>
      <c r="M14" s="16">
        <v>1.38132268758</v>
      </c>
      <c r="N14" s="16">
        <v>5.9942466458199997</v>
      </c>
    </row>
    <row r="15" spans="1:14" outlineLevel="2" x14ac:dyDescent="0.25">
      <c r="A15" s="13" t="s">
        <v>21</v>
      </c>
      <c r="B15" s="14">
        <f>B16+B18</f>
        <v>30.696213789510001</v>
      </c>
      <c r="C15" s="14">
        <f>C16+C18</f>
        <v>18.357009922770001</v>
      </c>
      <c r="D15" s="14">
        <f>D16+D18</f>
        <v>5.1619331306200005</v>
      </c>
      <c r="E15" s="14">
        <f>E16+E18</f>
        <v>8.7850989424300003</v>
      </c>
      <c r="F15" s="14">
        <f>F16+F18</f>
        <v>14.64255273885</v>
      </c>
      <c r="G15" s="14">
        <f>G16+G18</f>
        <v>35.024857634690001</v>
      </c>
      <c r="H15" s="14">
        <f>H16+H18</f>
        <v>38.598939946489999</v>
      </c>
      <c r="I15" s="14">
        <f>I16+I18</f>
        <v>37.51575749557</v>
      </c>
      <c r="J15" s="14">
        <f>J16+J18</f>
        <v>10.24378931032</v>
      </c>
      <c r="K15" s="14">
        <f>K16+K18</f>
        <v>5.9834100059899997</v>
      </c>
      <c r="L15" s="14">
        <f>L16+L18</f>
        <v>17.876787463639999</v>
      </c>
      <c r="M15" s="14">
        <f>M16+M18</f>
        <v>16.01354323148</v>
      </c>
      <c r="N15" s="14">
        <f>N16+N18</f>
        <v>238.89989361235999</v>
      </c>
    </row>
    <row r="16" spans="1:14" outlineLevel="3" collapsed="1" x14ac:dyDescent="0.25">
      <c r="A16" s="18" t="s">
        <v>17</v>
      </c>
      <c r="B16" s="19">
        <f>SUM(B17:B17)</f>
        <v>0</v>
      </c>
      <c r="C16" s="19">
        <f>SUM(C17:C17)</f>
        <v>0</v>
      </c>
      <c r="D16" s="19">
        <f>SUM(D17:D17)</f>
        <v>3.3063130619999999E-2</v>
      </c>
      <c r="E16" s="19">
        <f>SUM(E17:E17)</f>
        <v>0</v>
      </c>
      <c r="F16" s="19">
        <f>SUM(F17:F17)</f>
        <v>0</v>
      </c>
      <c r="G16" s="19">
        <f>SUM(G17:G17)</f>
        <v>3.3063130619999999E-2</v>
      </c>
      <c r="H16" s="19">
        <f>SUM(H17:H17)</f>
        <v>0</v>
      </c>
      <c r="I16" s="19">
        <f>SUM(I17:I17)</f>
        <v>0</v>
      </c>
      <c r="J16" s="19">
        <f>SUM(J17:J17)</f>
        <v>3.3063130619999999E-2</v>
      </c>
      <c r="K16" s="19">
        <f>SUM(K17:K17)</f>
        <v>0</v>
      </c>
      <c r="L16" s="19">
        <f>SUM(L17:L17)</f>
        <v>0</v>
      </c>
      <c r="M16" s="19">
        <f>SUM(M17:M17)</f>
        <v>3.3063130619999999E-2</v>
      </c>
      <c r="N16" s="19">
        <f>SUM(N17:N17)</f>
        <v>0.13225252248</v>
      </c>
    </row>
    <row r="17" spans="1:14" hidden="1" outlineLevel="4" x14ac:dyDescent="0.25">
      <c r="A17" s="20" t="s">
        <v>16</v>
      </c>
      <c r="B17" s="19"/>
      <c r="C17" s="19"/>
      <c r="D17" s="19">
        <v>3.3063130619999999E-2</v>
      </c>
      <c r="E17" s="19"/>
      <c r="F17" s="19"/>
      <c r="G17" s="19">
        <v>3.3063130619999999E-2</v>
      </c>
      <c r="H17" s="19"/>
      <c r="I17" s="19"/>
      <c r="J17" s="19">
        <v>3.3063130619999999E-2</v>
      </c>
      <c r="K17" s="19"/>
      <c r="L17" s="19"/>
      <c r="M17" s="19">
        <v>3.3063130619999999E-2</v>
      </c>
      <c r="N17" s="19">
        <v>0.13225252248</v>
      </c>
    </row>
    <row r="18" spans="1:14" outlineLevel="3" collapsed="1" x14ac:dyDescent="0.25">
      <c r="A18" s="18" t="s">
        <v>18</v>
      </c>
      <c r="B18" s="19">
        <f>SUM(B19:B21)</f>
        <v>30.696213789510001</v>
      </c>
      <c r="C18" s="19">
        <f>SUM(C19:C21)</f>
        <v>18.357009922770001</v>
      </c>
      <c r="D18" s="19">
        <f>SUM(D19:D21)</f>
        <v>5.12887</v>
      </c>
      <c r="E18" s="19">
        <f>SUM(E19:E21)</f>
        <v>8.7850989424300003</v>
      </c>
      <c r="F18" s="19">
        <f>SUM(F19:F21)</f>
        <v>14.64255273885</v>
      </c>
      <c r="G18" s="19">
        <f>SUM(G19:G21)</f>
        <v>34.99179450407</v>
      </c>
      <c r="H18" s="19">
        <f>SUM(H19:H21)</f>
        <v>38.598939946489999</v>
      </c>
      <c r="I18" s="19">
        <f>SUM(I19:I21)</f>
        <v>37.51575749557</v>
      </c>
      <c r="J18" s="19">
        <f>SUM(J19:J21)</f>
        <v>10.2107261797</v>
      </c>
      <c r="K18" s="19">
        <f>SUM(K19:K21)</f>
        <v>5.9834100059899997</v>
      </c>
      <c r="L18" s="19">
        <f>SUM(L19:L21)</f>
        <v>17.876787463639999</v>
      </c>
      <c r="M18" s="19">
        <f>SUM(M19:M21)</f>
        <v>15.980480100859999</v>
      </c>
      <c r="N18" s="19">
        <f>SUM(N19:N21)</f>
        <v>238.76764108987999</v>
      </c>
    </row>
    <row r="19" spans="1:14" hidden="1" outlineLevel="4" x14ac:dyDescent="0.25">
      <c r="A19" s="20" t="s">
        <v>19</v>
      </c>
      <c r="B19" s="19"/>
      <c r="C19" s="19"/>
      <c r="D19" s="19"/>
      <c r="E19" s="19"/>
      <c r="F19" s="19"/>
      <c r="G19" s="19">
        <v>6.43722311413</v>
      </c>
      <c r="H19" s="19"/>
      <c r="I19" s="19"/>
      <c r="J19" s="19"/>
      <c r="K19" s="19"/>
      <c r="L19" s="19">
        <v>6.6000000066000002</v>
      </c>
      <c r="M19" s="19"/>
      <c r="N19" s="19">
        <v>13.037223120729999</v>
      </c>
    </row>
    <row r="20" spans="1:14" hidden="1" outlineLevel="4" x14ac:dyDescent="0.25">
      <c r="A20" s="20" t="s">
        <v>16</v>
      </c>
      <c r="B20" s="19">
        <v>16.824832718530001</v>
      </c>
      <c r="C20" s="19">
        <v>8.8391728803100005</v>
      </c>
      <c r="D20" s="19">
        <v>5.12887</v>
      </c>
      <c r="E20" s="19">
        <v>5.6722776582499996</v>
      </c>
      <c r="F20" s="19">
        <v>5.9393632953599997</v>
      </c>
      <c r="G20" s="19">
        <v>7.1177818687599999</v>
      </c>
      <c r="H20" s="19">
        <v>19.292140530529998</v>
      </c>
      <c r="I20" s="19">
        <v>23.295757481350002</v>
      </c>
      <c r="J20" s="19">
        <v>10.2107261797</v>
      </c>
      <c r="K20" s="19"/>
      <c r="L20" s="19">
        <v>11.276787457039999</v>
      </c>
      <c r="M20" s="19">
        <v>4.9162245000000002</v>
      </c>
      <c r="N20" s="19">
        <v>118.51393456983</v>
      </c>
    </row>
    <row r="21" spans="1:14" hidden="1" outlineLevel="4" x14ac:dyDescent="0.25">
      <c r="A21" s="20" t="s">
        <v>20</v>
      </c>
      <c r="B21" s="19">
        <v>13.87138107098</v>
      </c>
      <c r="C21" s="19">
        <v>9.5178370424600001</v>
      </c>
      <c r="D21" s="19"/>
      <c r="E21" s="19">
        <v>3.1128212841799998</v>
      </c>
      <c r="F21" s="19">
        <v>8.7031894434900003</v>
      </c>
      <c r="G21" s="19">
        <v>21.43678952118</v>
      </c>
      <c r="H21" s="19">
        <v>19.30679941596</v>
      </c>
      <c r="I21" s="19">
        <v>14.22000001422</v>
      </c>
      <c r="J21" s="19"/>
      <c r="K21" s="19">
        <v>5.9834100059899997</v>
      </c>
      <c r="L21" s="19"/>
      <c r="M21" s="19">
        <v>11.064255600859999</v>
      </c>
      <c r="N21" s="19">
        <v>107.21648339932</v>
      </c>
    </row>
    <row r="22" spans="1:14" outlineLevel="1" x14ac:dyDescent="0.25">
      <c r="A22" s="8" t="s">
        <v>22</v>
      </c>
      <c r="B22" s="9">
        <f>B23+B41</f>
        <v>1.6290480297299998</v>
      </c>
      <c r="C22" s="9">
        <f>C23+C41</f>
        <v>3.9451318881499997</v>
      </c>
      <c r="D22" s="9">
        <f>D23+D41</f>
        <v>18.409928825850002</v>
      </c>
      <c r="E22" s="9">
        <f>E23+E41</f>
        <v>4.5500053193099994</v>
      </c>
      <c r="F22" s="9">
        <f>F23+F41</f>
        <v>29.52971075928</v>
      </c>
      <c r="G22" s="9">
        <f>G23+G41</f>
        <v>9.04125533747</v>
      </c>
      <c r="H22" s="9">
        <f>H23+H41</f>
        <v>44.333813179650008</v>
      </c>
      <c r="I22" s="9">
        <f>I23+I41</f>
        <v>5.0061611710499996</v>
      </c>
      <c r="J22" s="9">
        <f>J23+J41</f>
        <v>65.53661603271</v>
      </c>
      <c r="K22" s="9">
        <f>K23+K41</f>
        <v>2.2092858033600002</v>
      </c>
      <c r="L22" s="9">
        <f>L23+L41</f>
        <v>5.5482436311800001</v>
      </c>
      <c r="M22" s="9">
        <f>M23+M41</f>
        <v>2.72459445934</v>
      </c>
      <c r="N22" s="9">
        <f>N23+N41</f>
        <v>192.46379443708003</v>
      </c>
    </row>
    <row r="23" spans="1:14" outlineLevel="2" x14ac:dyDescent="0.25">
      <c r="A23" s="13" t="s">
        <v>14</v>
      </c>
      <c r="B23" s="14">
        <f>B24+B29+B32+B37</f>
        <v>0.73285548222999997</v>
      </c>
      <c r="C23" s="14">
        <f>C24+C29+C32+C37</f>
        <v>2.1684595070099997</v>
      </c>
      <c r="D23" s="14">
        <f>D24+D29+D32+D37</f>
        <v>13.929605712940001</v>
      </c>
      <c r="E23" s="14">
        <f>E24+E29+E32+E37</f>
        <v>3.3986453835599999</v>
      </c>
      <c r="F23" s="14">
        <f>F24+F29+F32+F37</f>
        <v>0.88384735174000006</v>
      </c>
      <c r="G23" s="14">
        <f>G24+G29+G32+G37</f>
        <v>2.4978516639600001</v>
      </c>
      <c r="H23" s="14">
        <f>H24+H29+H32+H37</f>
        <v>2.5924912940100002</v>
      </c>
      <c r="I23" s="14">
        <f>I24+I29+I32+I37</f>
        <v>2.6055917990199999</v>
      </c>
      <c r="J23" s="14">
        <f>J24+J29+J32+J37</f>
        <v>16.854530373920003</v>
      </c>
      <c r="K23" s="14">
        <f>K24+K29+K32+K37</f>
        <v>0.89743293724000006</v>
      </c>
      <c r="L23" s="14">
        <f>L24+L29+L32+L37</f>
        <v>3.4568754642400004</v>
      </c>
      <c r="M23" s="14">
        <f>M24+M29+M32+M37</f>
        <v>1.02906590613</v>
      </c>
      <c r="N23" s="14">
        <f>N24+N29+N32+N37</f>
        <v>51.047252876000002</v>
      </c>
    </row>
    <row r="24" spans="1:14" outlineLevel="3" collapsed="1" x14ac:dyDescent="0.25">
      <c r="A24" s="15" t="s">
        <v>15</v>
      </c>
      <c r="B24" s="16">
        <f>SUM(B25:B28)</f>
        <v>1.6139932500000001E-3</v>
      </c>
      <c r="C24" s="16">
        <f>SUM(C25:C28)</f>
        <v>1.6596377919999999E-2</v>
      </c>
      <c r="D24" s="16">
        <f>SUM(D25:D28)</f>
        <v>3.802235432E-2</v>
      </c>
      <c r="E24" s="16">
        <f>SUM(E25:E28)</f>
        <v>2.2250642099999997E-3</v>
      </c>
      <c r="F24" s="16">
        <f>SUM(F25:F28)</f>
        <v>4.0591477199999997E-3</v>
      </c>
      <c r="G24" s="16">
        <f>SUM(G25:G28)</f>
        <v>1.14825E-3</v>
      </c>
      <c r="H24" s="16">
        <f>SUM(H25:H28)</f>
        <v>2.3854523200000002E-3</v>
      </c>
      <c r="I24" s="16">
        <f>SUM(I25:I28)</f>
        <v>6.0244831659999998E-2</v>
      </c>
      <c r="J24" s="16">
        <f>SUM(J25:J28)</f>
        <v>6.6362500070000011E-2</v>
      </c>
      <c r="K24" s="16">
        <f>SUM(K25:K28)</f>
        <v>8.0018875089999997E-2</v>
      </c>
      <c r="L24" s="16">
        <f>SUM(L25:L28)</f>
        <v>7.4578750080000006E-2</v>
      </c>
      <c r="M24" s="16">
        <f>SUM(M25:M28)</f>
        <v>0.17836650019</v>
      </c>
      <c r="N24" s="16">
        <f>SUM(N25:N28)</f>
        <v>0.52562209683000005</v>
      </c>
    </row>
    <row r="25" spans="1:14" hidden="1" outlineLevel="4" x14ac:dyDescent="0.25">
      <c r="A25" s="17" t="s">
        <v>19</v>
      </c>
      <c r="B25" s="16">
        <v>1.6685324999999999E-4</v>
      </c>
      <c r="C25" s="16">
        <v>3.6526610999999999E-4</v>
      </c>
      <c r="D25" s="16">
        <v>1.22931124E-3</v>
      </c>
      <c r="E25" s="16">
        <v>1.8391577E-4</v>
      </c>
      <c r="F25" s="16">
        <v>4.0105449999999998E-4</v>
      </c>
      <c r="G25" s="16">
        <v>1.0482499999999999E-3</v>
      </c>
      <c r="H25" s="16">
        <v>1.5232928999999999E-4</v>
      </c>
      <c r="I25" s="16">
        <v>6.6E-4</v>
      </c>
      <c r="J25" s="16">
        <v>1.32E-3</v>
      </c>
      <c r="K25" s="16">
        <v>2.0625E-4</v>
      </c>
      <c r="L25" s="16">
        <v>4.5375E-4</v>
      </c>
      <c r="M25" s="16">
        <v>1.4817000000000001E-3</v>
      </c>
      <c r="N25" s="16">
        <v>7.66868016E-3</v>
      </c>
    </row>
    <row r="26" spans="1:14" hidden="1" outlineLevel="4" x14ac:dyDescent="0.25">
      <c r="A26" s="17" t="s">
        <v>23</v>
      </c>
      <c r="B26" s="16"/>
      <c r="C26" s="16">
        <v>1.1495500000000001E-6</v>
      </c>
      <c r="D26" s="16"/>
      <c r="E26" s="16"/>
      <c r="F26" s="16"/>
      <c r="G26" s="16"/>
      <c r="H26" s="16"/>
      <c r="I26" s="16"/>
      <c r="J26" s="16"/>
      <c r="K26" s="16"/>
      <c r="L26" s="16"/>
      <c r="M26" s="16">
        <v>6.0479999999999996E-4</v>
      </c>
      <c r="N26" s="16">
        <v>6.0594955000000002E-4</v>
      </c>
    </row>
    <row r="27" spans="1:14" hidden="1" outlineLevel="4" x14ac:dyDescent="0.25">
      <c r="A27" s="17" t="s">
        <v>16</v>
      </c>
      <c r="B27" s="16"/>
      <c r="C27" s="16">
        <v>1E-4</v>
      </c>
      <c r="D27" s="16">
        <v>1E-4</v>
      </c>
      <c r="E27" s="16">
        <v>1E-4</v>
      </c>
      <c r="F27" s="16">
        <v>1.0398982E-4</v>
      </c>
      <c r="G27" s="16">
        <v>1E-4</v>
      </c>
      <c r="H27" s="16">
        <v>1E-4</v>
      </c>
      <c r="I27" s="16">
        <v>1E-4</v>
      </c>
      <c r="J27" s="16">
        <v>1E-4</v>
      </c>
      <c r="K27" s="16">
        <v>1E-4</v>
      </c>
      <c r="L27" s="16">
        <v>1E-4</v>
      </c>
      <c r="M27" s="16">
        <v>3.5999999999999999E-3</v>
      </c>
      <c r="N27" s="16">
        <v>4.6039898200000004E-3</v>
      </c>
    </row>
    <row r="28" spans="1:14" hidden="1" outlineLevel="4" x14ac:dyDescent="0.25">
      <c r="A28" s="17" t="s">
        <v>20</v>
      </c>
      <c r="B28" s="16">
        <v>1.44714E-3</v>
      </c>
      <c r="C28" s="16">
        <v>1.6129962259999998E-2</v>
      </c>
      <c r="D28" s="16">
        <v>3.6693043080000001E-2</v>
      </c>
      <c r="E28" s="16">
        <v>1.9411484399999999E-3</v>
      </c>
      <c r="F28" s="16">
        <v>3.5541034E-3</v>
      </c>
      <c r="G28" s="16">
        <v>0</v>
      </c>
      <c r="H28" s="16">
        <v>2.1331230300000001E-3</v>
      </c>
      <c r="I28" s="16">
        <v>5.9484831660000001E-2</v>
      </c>
      <c r="J28" s="16">
        <v>6.4942500070000006E-2</v>
      </c>
      <c r="K28" s="16">
        <v>7.9712625090000003E-2</v>
      </c>
      <c r="L28" s="16">
        <v>7.402500008E-2</v>
      </c>
      <c r="M28" s="16">
        <v>0.17268000018999999</v>
      </c>
      <c r="N28" s="16">
        <v>0.51274347730000003</v>
      </c>
    </row>
    <row r="29" spans="1:14" outlineLevel="3" collapsed="1" x14ac:dyDescent="0.25">
      <c r="A29" s="15" t="s">
        <v>24</v>
      </c>
      <c r="B29" s="16">
        <f>SUM(B30:B31)</f>
        <v>0.43113863274999997</v>
      </c>
      <c r="C29" s="16">
        <f>SUM(C30:C31)</f>
        <v>1.14247559368</v>
      </c>
      <c r="D29" s="16">
        <f>SUM(D30:D31)</f>
        <v>13.599747620580001</v>
      </c>
      <c r="E29" s="16">
        <f>SUM(E30:E31)</f>
        <v>2.2122199684999999</v>
      </c>
      <c r="F29" s="16">
        <f>SUM(F30:F31)</f>
        <v>0.26240573279000001</v>
      </c>
      <c r="G29" s="16">
        <f>SUM(G30:G31)</f>
        <v>2.2391370608500001</v>
      </c>
      <c r="H29" s="16">
        <f>SUM(H30:H31)</f>
        <v>1.9750302801500002</v>
      </c>
      <c r="I29" s="16">
        <f>SUM(I30:I31)</f>
        <v>1.2763430949600001</v>
      </c>
      <c r="J29" s="16">
        <f>SUM(J30:J31)</f>
        <v>16.126614960120001</v>
      </c>
      <c r="K29" s="16">
        <f>SUM(K30:K31)</f>
        <v>0.12249416664</v>
      </c>
      <c r="L29" s="16">
        <f>SUM(L30:L31)</f>
        <v>2.3645991884000002</v>
      </c>
      <c r="M29" s="16">
        <f>SUM(M30:M31)</f>
        <v>0.23751315545999999</v>
      </c>
      <c r="N29" s="16">
        <f>SUM(N30:N31)</f>
        <v>41.989719454880003</v>
      </c>
    </row>
    <row r="30" spans="1:14" hidden="1" outlineLevel="4" x14ac:dyDescent="0.25">
      <c r="A30" s="17" t="s">
        <v>19</v>
      </c>
      <c r="B30" s="16">
        <v>0.43113863274999997</v>
      </c>
      <c r="C30" s="16">
        <v>0.29829650519000001</v>
      </c>
      <c r="D30" s="16">
        <v>2.3855601569999999E-2</v>
      </c>
      <c r="E30" s="16">
        <v>0.1084507685</v>
      </c>
      <c r="F30" s="16">
        <v>1.305850919E-2</v>
      </c>
      <c r="G30" s="16">
        <v>2.2391370608500001</v>
      </c>
      <c r="H30" s="16">
        <v>0.15362175717000001</v>
      </c>
      <c r="I30" s="16">
        <v>0.34277264045</v>
      </c>
      <c r="J30" s="16">
        <v>2.5315506509999999E-2</v>
      </c>
      <c r="K30" s="16">
        <v>0.12249416664</v>
      </c>
      <c r="L30" s="16">
        <v>2.459918606E-2</v>
      </c>
      <c r="M30" s="16">
        <v>0.23751315545999999</v>
      </c>
      <c r="N30" s="16">
        <v>4.02025349034</v>
      </c>
    </row>
    <row r="31" spans="1:14" hidden="1" outlineLevel="4" x14ac:dyDescent="0.25">
      <c r="A31" s="17" t="s">
        <v>20</v>
      </c>
      <c r="B31" s="16"/>
      <c r="C31" s="16">
        <v>0.84417908849000001</v>
      </c>
      <c r="D31" s="16">
        <v>13.57589201901</v>
      </c>
      <c r="E31" s="16">
        <v>2.1037691999999999</v>
      </c>
      <c r="F31" s="16">
        <v>0.2493472236</v>
      </c>
      <c r="G31" s="16"/>
      <c r="H31" s="16">
        <v>1.8214085229800001</v>
      </c>
      <c r="I31" s="16">
        <v>0.93357045450999998</v>
      </c>
      <c r="J31" s="16">
        <v>16.10129945361</v>
      </c>
      <c r="K31" s="16"/>
      <c r="L31" s="16">
        <v>2.3400000023400001</v>
      </c>
      <c r="M31" s="16"/>
      <c r="N31" s="16">
        <v>37.969465964539999</v>
      </c>
    </row>
    <row r="32" spans="1:14" outlineLevel="3" collapsed="1" x14ac:dyDescent="0.25">
      <c r="A32" s="15" t="s">
        <v>25</v>
      </c>
      <c r="B32" s="16">
        <f>SUM(B33:B36)</f>
        <v>4.7610000000000001E-8</v>
      </c>
      <c r="C32" s="16">
        <f>SUM(C33:C36)</f>
        <v>7.8493299999999999E-6</v>
      </c>
      <c r="D32" s="16">
        <f>SUM(D33:D36)</f>
        <v>5.9547180010000006E-2</v>
      </c>
      <c r="E32" s="16">
        <f>SUM(E33:E36)</f>
        <v>7.2609579999999995E-5</v>
      </c>
      <c r="F32" s="16">
        <f>SUM(F33:F36)</f>
        <v>0</v>
      </c>
      <c r="G32" s="16">
        <f>SUM(G33:G36)</f>
        <v>0.14651105083999999</v>
      </c>
      <c r="H32" s="16">
        <f>SUM(H33:H36)</f>
        <v>5.2787780000000002E-5</v>
      </c>
      <c r="I32" s="16">
        <f>SUM(I33:I36)</f>
        <v>0</v>
      </c>
      <c r="J32" s="16">
        <f>SUM(J33:J36)</f>
        <v>3.6027188869999997E-2</v>
      </c>
      <c r="K32" s="16">
        <f>SUM(K33:K36)</f>
        <v>0</v>
      </c>
      <c r="L32" s="16">
        <f>SUM(L33:L36)</f>
        <v>0</v>
      </c>
      <c r="M32" s="16">
        <f>SUM(M33:M36)</f>
        <v>0.17383221535000001</v>
      </c>
      <c r="N32" s="16">
        <f>SUM(N33:N36)</f>
        <v>0.41605092936999999</v>
      </c>
    </row>
    <row r="33" spans="1:14" hidden="1" outlineLevel="4" x14ac:dyDescent="0.25">
      <c r="A33" s="17" t="s">
        <v>26</v>
      </c>
      <c r="B33" s="16"/>
      <c r="C33" s="16"/>
      <c r="D33" s="16">
        <v>2.864379878E-2</v>
      </c>
      <c r="E33" s="16"/>
      <c r="F33" s="16"/>
      <c r="G33" s="16"/>
      <c r="H33" s="16">
        <v>2.8487999999999999E-7</v>
      </c>
      <c r="I33" s="16"/>
      <c r="J33" s="16"/>
      <c r="K33" s="16"/>
      <c r="L33" s="16"/>
      <c r="M33" s="16"/>
      <c r="N33" s="16">
        <v>2.864408366E-2</v>
      </c>
    </row>
    <row r="34" spans="1:14" hidden="1" outlineLevel="4" x14ac:dyDescent="0.25">
      <c r="A34" s="17" t="s">
        <v>19</v>
      </c>
      <c r="B34" s="16">
        <v>4.7610000000000001E-8</v>
      </c>
      <c r="C34" s="16">
        <v>2.1379000000000001E-7</v>
      </c>
      <c r="D34" s="16">
        <v>3.7600080700000002E-3</v>
      </c>
      <c r="E34" s="16"/>
      <c r="F34" s="16"/>
      <c r="G34" s="16">
        <v>0.12995983971</v>
      </c>
      <c r="H34" s="16">
        <v>5.0653999999999998E-7</v>
      </c>
      <c r="I34" s="16"/>
      <c r="J34" s="16">
        <v>5.6045398199999997E-3</v>
      </c>
      <c r="K34" s="16"/>
      <c r="L34" s="16"/>
      <c r="M34" s="16">
        <v>0.15160804673</v>
      </c>
      <c r="N34" s="16">
        <v>0.29093320227000002</v>
      </c>
    </row>
    <row r="35" spans="1:14" hidden="1" outlineLevel="4" x14ac:dyDescent="0.25">
      <c r="A35" s="17" t="s">
        <v>23</v>
      </c>
      <c r="B35" s="16"/>
      <c r="C35" s="16">
        <v>7.6355399999999994E-6</v>
      </c>
      <c r="D35" s="16">
        <v>2.7143373160000001E-2</v>
      </c>
      <c r="E35" s="16">
        <v>7.2609579999999995E-5</v>
      </c>
      <c r="F35" s="16"/>
      <c r="G35" s="16">
        <v>1.655121113E-2</v>
      </c>
      <c r="H35" s="16">
        <v>5.199636E-5</v>
      </c>
      <c r="I35" s="16"/>
      <c r="J35" s="16">
        <v>3.042264905E-2</v>
      </c>
      <c r="K35" s="16"/>
      <c r="L35" s="16"/>
      <c r="M35" s="16">
        <v>1.8665884819999999E-2</v>
      </c>
      <c r="N35" s="16">
        <v>9.291535964E-2</v>
      </c>
    </row>
    <row r="36" spans="1:14" hidden="1" outlineLevel="4" x14ac:dyDescent="0.25">
      <c r="A36" s="17" t="s">
        <v>20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v>3.5582838E-3</v>
      </c>
      <c r="N36" s="16">
        <v>3.5582838E-3</v>
      </c>
    </row>
    <row r="37" spans="1:14" outlineLevel="3" collapsed="1" x14ac:dyDescent="0.25">
      <c r="A37" s="15" t="s">
        <v>27</v>
      </c>
      <c r="B37" s="16">
        <f>SUM(B38:B40)</f>
        <v>0.30010280862000005</v>
      </c>
      <c r="C37" s="16">
        <f>SUM(C38:C40)</f>
        <v>1.0093796860799999</v>
      </c>
      <c r="D37" s="16">
        <f>SUM(D38:D40)</f>
        <v>0.23228855802999998</v>
      </c>
      <c r="E37" s="16">
        <f>SUM(E38:E40)</f>
        <v>1.18412774127</v>
      </c>
      <c r="F37" s="16">
        <f>SUM(F38:F40)</f>
        <v>0.61738247123000001</v>
      </c>
      <c r="G37" s="16">
        <f>SUM(G38:G40)</f>
        <v>0.11105530226999999</v>
      </c>
      <c r="H37" s="16">
        <f>SUM(H38:H40)</f>
        <v>0.61502277376000003</v>
      </c>
      <c r="I37" s="16">
        <f>SUM(I38:I40)</f>
        <v>1.2690038723999999</v>
      </c>
      <c r="J37" s="16">
        <f>SUM(J38:J40)</f>
        <v>0.62552572486000002</v>
      </c>
      <c r="K37" s="16">
        <f>SUM(K38:K40)</f>
        <v>0.69491989551</v>
      </c>
      <c r="L37" s="16">
        <f>SUM(L38:L40)</f>
        <v>1.0176975257600001</v>
      </c>
      <c r="M37" s="16">
        <f>SUM(M38:M40)</f>
        <v>0.43935403513000004</v>
      </c>
      <c r="N37" s="16">
        <f>SUM(N38:N40)</f>
        <v>8.1158603949200003</v>
      </c>
    </row>
    <row r="38" spans="1:14" hidden="1" outlineLevel="4" x14ac:dyDescent="0.25">
      <c r="A38" s="17" t="s">
        <v>19</v>
      </c>
      <c r="B38" s="16">
        <v>2.6529000000000002E-7</v>
      </c>
      <c r="C38" s="16">
        <v>1.547292864E-2</v>
      </c>
      <c r="D38" s="16">
        <v>1.378390101E-2</v>
      </c>
      <c r="E38" s="16">
        <v>0.76921969486999997</v>
      </c>
      <c r="F38" s="16">
        <v>5.4881229570000002E-2</v>
      </c>
      <c r="G38" s="16">
        <v>1.187950795E-2</v>
      </c>
      <c r="H38" s="16">
        <v>4.5990225599999997E-2</v>
      </c>
      <c r="I38" s="16">
        <v>2.6575541210000001E-2</v>
      </c>
      <c r="J38" s="16">
        <v>1.7352576450000001E-2</v>
      </c>
      <c r="K38" s="16">
        <v>0.37651189789</v>
      </c>
      <c r="L38" s="16">
        <v>7.0224504960000003E-2</v>
      </c>
      <c r="M38" s="16">
        <v>7.2187466999999996E-3</v>
      </c>
      <c r="N38" s="16">
        <v>1.4091110201399999</v>
      </c>
    </row>
    <row r="39" spans="1:14" hidden="1" outlineLevel="4" x14ac:dyDescent="0.25">
      <c r="A39" s="17" t="s">
        <v>20</v>
      </c>
      <c r="B39" s="16">
        <v>0.30010254333000003</v>
      </c>
      <c r="C39" s="16">
        <v>0.45098442796999999</v>
      </c>
      <c r="D39" s="16">
        <v>0.21850465701999999</v>
      </c>
      <c r="E39" s="16">
        <v>0.41490804640000001</v>
      </c>
      <c r="F39" s="16">
        <v>0.13141251752999999</v>
      </c>
      <c r="G39" s="16">
        <v>9.9175794319999996E-2</v>
      </c>
      <c r="H39" s="16">
        <v>0.28900654815999999</v>
      </c>
      <c r="I39" s="16">
        <v>0.50979964609999995</v>
      </c>
      <c r="J39" s="16">
        <v>0.27251742807000001</v>
      </c>
      <c r="K39" s="16">
        <v>0.31840799761999999</v>
      </c>
      <c r="L39" s="16">
        <v>0.22926323663000001</v>
      </c>
      <c r="M39" s="16">
        <v>9.6479568089999995E-2</v>
      </c>
      <c r="N39" s="16">
        <v>3.3305624112399999</v>
      </c>
    </row>
    <row r="40" spans="1:14" hidden="1" outlineLevel="4" x14ac:dyDescent="0.25">
      <c r="A40" s="17" t="s">
        <v>28</v>
      </c>
      <c r="B40" s="16"/>
      <c r="C40" s="16">
        <v>0.54292232946999996</v>
      </c>
      <c r="D40" s="16"/>
      <c r="E40" s="16"/>
      <c r="F40" s="16">
        <v>0.43108872412999999</v>
      </c>
      <c r="G40" s="16"/>
      <c r="H40" s="16">
        <v>0.280026</v>
      </c>
      <c r="I40" s="16">
        <v>0.73262868509000001</v>
      </c>
      <c r="J40" s="16">
        <v>0.33565572034000002</v>
      </c>
      <c r="K40" s="16"/>
      <c r="L40" s="16">
        <v>0.71820978417000003</v>
      </c>
      <c r="M40" s="16">
        <v>0.33565572034000002</v>
      </c>
      <c r="N40" s="16">
        <v>3.3761869635399999</v>
      </c>
    </row>
    <row r="41" spans="1:14" outlineLevel="2" x14ac:dyDescent="0.25">
      <c r="A41" s="13" t="s">
        <v>21</v>
      </c>
      <c r="B41" s="14">
        <f>B42+B45+B50</f>
        <v>0.89619254749999999</v>
      </c>
      <c r="C41" s="14">
        <f>C42+C45+C50</f>
        <v>1.77667238114</v>
      </c>
      <c r="D41" s="14">
        <f>D42+D45+D50</f>
        <v>4.4803231129099998</v>
      </c>
      <c r="E41" s="14">
        <f>E42+E45+E50</f>
        <v>1.15135993575</v>
      </c>
      <c r="F41" s="14">
        <f>F42+F45+F50</f>
        <v>28.645863407540002</v>
      </c>
      <c r="G41" s="14">
        <f>G42+G45+G50</f>
        <v>6.5434036735099994</v>
      </c>
      <c r="H41" s="14">
        <f>H42+H45+H50</f>
        <v>41.741321885640005</v>
      </c>
      <c r="I41" s="14">
        <f>I42+I45+I50</f>
        <v>2.4005693720299996</v>
      </c>
      <c r="J41" s="14">
        <f>J42+J45+J50</f>
        <v>48.682085658790001</v>
      </c>
      <c r="K41" s="14">
        <f>K42+K45+K50</f>
        <v>1.31185286612</v>
      </c>
      <c r="L41" s="14">
        <f>L42+L45+L50</f>
        <v>2.0913681669399997</v>
      </c>
      <c r="M41" s="14">
        <f>M42+M45+M50</f>
        <v>1.69552855321</v>
      </c>
      <c r="N41" s="14">
        <f>N42+N45+N50</f>
        <v>141.41654156108001</v>
      </c>
    </row>
    <row r="42" spans="1:14" outlineLevel="3" collapsed="1" x14ac:dyDescent="0.25">
      <c r="A42" s="18" t="s">
        <v>24</v>
      </c>
      <c r="B42" s="19">
        <f>SUM(B43:B44)</f>
        <v>0</v>
      </c>
      <c r="C42" s="19">
        <f>SUM(C43:C44)</f>
        <v>0.80448427594000005</v>
      </c>
      <c r="D42" s="19">
        <f>SUM(D43:D44)</f>
        <v>0.16238468624999999</v>
      </c>
      <c r="E42" s="19">
        <f>SUM(E43:E44)</f>
        <v>0</v>
      </c>
      <c r="F42" s="19">
        <f>SUM(F43:F44)</f>
        <v>27.075291607640001</v>
      </c>
      <c r="G42" s="19">
        <f>SUM(G43:G44)</f>
        <v>0.15717989728000001</v>
      </c>
      <c r="H42" s="19">
        <f>SUM(H43:H44)</f>
        <v>22.300916995800002</v>
      </c>
      <c r="I42" s="19">
        <f>SUM(I43:I44)</f>
        <v>1.0746289633999999</v>
      </c>
      <c r="J42" s="19">
        <f>SUM(J43:J44)</f>
        <v>41.113955427880001</v>
      </c>
      <c r="K42" s="19">
        <f>SUM(K43:K44)</f>
        <v>0</v>
      </c>
      <c r="L42" s="19">
        <f>SUM(L43:L44)</f>
        <v>8.4110267749999995E-2</v>
      </c>
      <c r="M42" s="19">
        <f>SUM(M43:M44)</f>
        <v>0.22198295086</v>
      </c>
      <c r="N42" s="19">
        <f>SUM(N43:N44)</f>
        <v>92.994935072800004</v>
      </c>
    </row>
    <row r="43" spans="1:14" hidden="1" outlineLevel="4" x14ac:dyDescent="0.25">
      <c r="A43" s="20" t="s">
        <v>19</v>
      </c>
      <c r="B43" s="19"/>
      <c r="C43" s="19">
        <v>0.80448427594000005</v>
      </c>
      <c r="D43" s="19">
        <v>0.16238468624999999</v>
      </c>
      <c r="E43" s="19"/>
      <c r="F43" s="19">
        <v>7.5091607640000002E-2</v>
      </c>
      <c r="G43" s="19">
        <v>0.15717989728000001</v>
      </c>
      <c r="H43" s="19"/>
      <c r="I43" s="19">
        <v>1.0746289633999999</v>
      </c>
      <c r="J43" s="19">
        <v>0.17340538693999999</v>
      </c>
      <c r="K43" s="19"/>
      <c r="L43" s="19">
        <v>8.4110267749999995E-2</v>
      </c>
      <c r="M43" s="19">
        <v>0.22198295086</v>
      </c>
      <c r="N43" s="19">
        <v>2.7532680360600001</v>
      </c>
    </row>
    <row r="44" spans="1:14" hidden="1" outlineLevel="4" x14ac:dyDescent="0.25">
      <c r="A44" s="20" t="s">
        <v>20</v>
      </c>
      <c r="B44" s="19"/>
      <c r="C44" s="19"/>
      <c r="D44" s="19"/>
      <c r="E44" s="19"/>
      <c r="F44" s="19">
        <v>27.0002</v>
      </c>
      <c r="G44" s="19"/>
      <c r="H44" s="19">
        <v>22.300916995800002</v>
      </c>
      <c r="I44" s="19"/>
      <c r="J44" s="19">
        <v>40.940550040940003</v>
      </c>
      <c r="K44" s="19"/>
      <c r="L44" s="19"/>
      <c r="M44" s="19"/>
      <c r="N44" s="19">
        <v>90.241667036739997</v>
      </c>
    </row>
    <row r="45" spans="1:14" outlineLevel="3" collapsed="1" x14ac:dyDescent="0.25">
      <c r="A45" s="18" t="s">
        <v>25</v>
      </c>
      <c r="B45" s="19">
        <f>SUM(B46:B49)</f>
        <v>0</v>
      </c>
      <c r="C45" s="19">
        <f>SUM(C46:C49)</f>
        <v>0</v>
      </c>
      <c r="D45" s="19">
        <f>SUM(D46:D49)</f>
        <v>4.1291451817999993</v>
      </c>
      <c r="E45" s="19">
        <f>SUM(E46:E49)</f>
        <v>0</v>
      </c>
      <c r="F45" s="19">
        <f>SUM(F46:F49)</f>
        <v>0</v>
      </c>
      <c r="G45" s="19">
        <f>SUM(G46:G49)</f>
        <v>0.11880471734</v>
      </c>
      <c r="H45" s="19">
        <f>SUM(H46:H49)</f>
        <v>0</v>
      </c>
      <c r="I45" s="19">
        <f>SUM(I46:I49)</f>
        <v>0</v>
      </c>
      <c r="J45" s="19">
        <f>SUM(J46:J49)</f>
        <v>0.16621667134000001</v>
      </c>
      <c r="K45" s="19">
        <f>SUM(K46:K49)</f>
        <v>0</v>
      </c>
      <c r="L45" s="19">
        <f>SUM(L46:L49)</f>
        <v>0</v>
      </c>
      <c r="M45" s="19">
        <f>SUM(M46:M49)</f>
        <v>0.49471536816999995</v>
      </c>
      <c r="N45" s="19">
        <f>SUM(N46:N49)</f>
        <v>4.9088819386500004</v>
      </c>
    </row>
    <row r="46" spans="1:14" hidden="1" outlineLevel="4" x14ac:dyDescent="0.25">
      <c r="A46" s="20" t="s">
        <v>26</v>
      </c>
      <c r="B46" s="19"/>
      <c r="C46" s="19"/>
      <c r="D46" s="19">
        <v>3.99518</v>
      </c>
      <c r="E46" s="19"/>
      <c r="F46" s="19"/>
      <c r="G46" s="19"/>
      <c r="H46" s="19"/>
      <c r="I46" s="19"/>
      <c r="J46" s="19"/>
      <c r="K46" s="19"/>
      <c r="L46" s="19"/>
      <c r="M46" s="19"/>
      <c r="N46" s="19">
        <v>3.99518</v>
      </c>
    </row>
    <row r="47" spans="1:14" hidden="1" outlineLevel="4" x14ac:dyDescent="0.25">
      <c r="A47" s="20" t="s">
        <v>19</v>
      </c>
      <c r="B47" s="19"/>
      <c r="C47" s="19"/>
      <c r="D47" s="19">
        <v>1.68987606E-2</v>
      </c>
      <c r="E47" s="19"/>
      <c r="F47" s="19"/>
      <c r="G47" s="19">
        <v>3.2876489420000002E-2</v>
      </c>
      <c r="H47" s="19"/>
      <c r="I47" s="19"/>
      <c r="J47" s="19">
        <v>3.2107167210000002E-2</v>
      </c>
      <c r="K47" s="19"/>
      <c r="L47" s="19"/>
      <c r="M47" s="19">
        <v>0.35265797721999997</v>
      </c>
      <c r="N47" s="19">
        <v>0.43454039444999998</v>
      </c>
    </row>
    <row r="48" spans="1:14" hidden="1" outlineLevel="4" x14ac:dyDescent="0.25">
      <c r="A48" s="20" t="s">
        <v>23</v>
      </c>
      <c r="B48" s="19"/>
      <c r="C48" s="19"/>
      <c r="D48" s="19">
        <v>0.11706642120000001</v>
      </c>
      <c r="E48" s="19"/>
      <c r="F48" s="19"/>
      <c r="G48" s="19">
        <v>8.5928227920000003E-2</v>
      </c>
      <c r="H48" s="19"/>
      <c r="I48" s="19"/>
      <c r="J48" s="19">
        <v>0.13410950413</v>
      </c>
      <c r="K48" s="19"/>
      <c r="L48" s="19"/>
      <c r="M48" s="19">
        <v>9.9310176099999994E-2</v>
      </c>
      <c r="N48" s="19">
        <v>0.43641432935000002</v>
      </c>
    </row>
    <row r="49" spans="1:14" hidden="1" outlineLevel="4" x14ac:dyDescent="0.25">
      <c r="A49" s="20" t="s">
        <v>20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>
        <v>4.274721485E-2</v>
      </c>
      <c r="N49" s="19">
        <v>4.274721485E-2</v>
      </c>
    </row>
    <row r="50" spans="1:14" outlineLevel="3" collapsed="1" x14ac:dyDescent="0.25">
      <c r="A50" s="18" t="s">
        <v>27</v>
      </c>
      <c r="B50" s="19">
        <f>SUM(B51:B53)</f>
        <v>0.89619254749999999</v>
      </c>
      <c r="C50" s="19">
        <f>SUM(C51:C53)</f>
        <v>0.97218810519999999</v>
      </c>
      <c r="D50" s="19">
        <f>SUM(D51:D53)</f>
        <v>0.18879324485999999</v>
      </c>
      <c r="E50" s="19">
        <f>SUM(E51:E53)</f>
        <v>1.15135993575</v>
      </c>
      <c r="F50" s="19">
        <f>SUM(F51:F53)</f>
        <v>1.5705717999000002</v>
      </c>
      <c r="G50" s="19">
        <f>SUM(G51:G53)</f>
        <v>6.2674190588899998</v>
      </c>
      <c r="H50" s="19">
        <f>SUM(H51:H53)</f>
        <v>19.44040488984</v>
      </c>
      <c r="I50" s="19">
        <f>SUM(I51:I53)</f>
        <v>1.32594040863</v>
      </c>
      <c r="J50" s="19">
        <f>SUM(J51:J53)</f>
        <v>7.4019135595699996</v>
      </c>
      <c r="K50" s="19">
        <f>SUM(K51:K53)</f>
        <v>1.31185286612</v>
      </c>
      <c r="L50" s="19">
        <f>SUM(L51:L53)</f>
        <v>2.0072578991899999</v>
      </c>
      <c r="M50" s="19">
        <f>SUM(M51:M53)</f>
        <v>0.97883023418000004</v>
      </c>
      <c r="N50" s="19">
        <f>SUM(N51:N53)</f>
        <v>43.512724549630001</v>
      </c>
    </row>
    <row r="51" spans="1:14" hidden="1" outlineLevel="4" x14ac:dyDescent="0.25">
      <c r="A51" s="20" t="s">
        <v>19</v>
      </c>
      <c r="B51" s="19"/>
      <c r="C51" s="19">
        <v>0.47775735455000001</v>
      </c>
      <c r="D51" s="19">
        <v>2.869091771E-2</v>
      </c>
      <c r="E51" s="19">
        <v>0.21174418802</v>
      </c>
      <c r="F51" s="19">
        <v>1.0000393051900001</v>
      </c>
      <c r="G51" s="19">
        <v>6.4530705179999995E-2</v>
      </c>
      <c r="H51" s="19">
        <v>18.395520000000001</v>
      </c>
      <c r="I51" s="19">
        <v>0.59652504410999996</v>
      </c>
      <c r="J51" s="19">
        <v>3.1778646600000002E-2</v>
      </c>
      <c r="K51" s="19">
        <v>0.30425566973000001</v>
      </c>
      <c r="L51" s="19">
        <v>1.3604185574400001</v>
      </c>
      <c r="M51" s="19">
        <v>9.0006549690000007E-2</v>
      </c>
      <c r="N51" s="19">
        <v>22.561266938220001</v>
      </c>
    </row>
    <row r="52" spans="1:14" hidden="1" outlineLevel="4" x14ac:dyDescent="0.25">
      <c r="A52" s="20" t="s">
        <v>20</v>
      </c>
      <c r="B52" s="19">
        <v>0.89619254749999999</v>
      </c>
      <c r="C52" s="19">
        <v>0.49443075064999997</v>
      </c>
      <c r="D52" s="19">
        <v>0.16010232715</v>
      </c>
      <c r="E52" s="19">
        <v>0.93961574773000001</v>
      </c>
      <c r="F52" s="19">
        <v>0.57053249471</v>
      </c>
      <c r="G52" s="19">
        <v>0.32744731184999998</v>
      </c>
      <c r="H52" s="19">
        <v>1.0448848898400001</v>
      </c>
      <c r="I52" s="19">
        <v>0.72941536452</v>
      </c>
      <c r="J52" s="19">
        <v>0.18929739078999999</v>
      </c>
      <c r="K52" s="19">
        <v>1.0075971963899999</v>
      </c>
      <c r="L52" s="19">
        <v>0.64683934175000002</v>
      </c>
      <c r="M52" s="19">
        <v>0.88882368449000004</v>
      </c>
      <c r="N52" s="19">
        <v>7.8951790473700001</v>
      </c>
    </row>
    <row r="53" spans="1:14" hidden="1" outlineLevel="4" x14ac:dyDescent="0.25">
      <c r="A53" s="20" t="s">
        <v>28</v>
      </c>
      <c r="B53" s="19"/>
      <c r="C53" s="19"/>
      <c r="D53" s="19"/>
      <c r="E53" s="19"/>
      <c r="F53" s="19"/>
      <c r="G53" s="19">
        <v>5.8754410418600003</v>
      </c>
      <c r="H53" s="19"/>
      <c r="I53" s="19"/>
      <c r="J53" s="19">
        <v>7.18083752218</v>
      </c>
      <c r="K53" s="19"/>
      <c r="L53" s="19"/>
      <c r="M53" s="19"/>
      <c r="N53" s="19">
        <v>13.056278564039999</v>
      </c>
    </row>
  </sheetData>
  <mergeCells count="2">
    <mergeCell ref="A1:N1"/>
    <mergeCell ref="M2:N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2020-08-04T15:55:11Z</cp:lastPrinted>
  <dcterms:created xsi:type="dcterms:W3CDTF">2020-08-04T14:43:38Z</dcterms:created>
  <dcterms:modified xsi:type="dcterms:W3CDTF">2020-08-04T16:28:04Z</dcterms:modified>
</cp:coreProperties>
</file>