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17ED918A-F4EA-430E-8B30-495F6BD8C2F2}" xr6:coauthVersionLast="36" xr6:coauthVersionMax="36" xr10:uidLastSave="{00000000-0000-0000-0000-000000000000}"/>
  <bookViews>
    <workbookView xWindow="0" yWindow="0" windowWidth="23040" windowHeight="10668" xr2:uid="{9B31B04A-C1D2-422C-9AC0-C51C4E9FDF9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G7" i="1"/>
  <c r="H7" i="1"/>
  <c r="I7" i="1"/>
  <c r="J7" i="1"/>
  <c r="F8" i="1"/>
  <c r="F7" i="1" s="1"/>
  <c r="K8" i="1"/>
  <c r="K7" i="1" s="1"/>
  <c r="B9" i="1"/>
  <c r="C9" i="1"/>
  <c r="D9" i="1"/>
  <c r="E9" i="1"/>
  <c r="G9" i="1"/>
  <c r="H9" i="1"/>
  <c r="I9" i="1"/>
  <c r="J9" i="1"/>
  <c r="F10" i="1"/>
  <c r="F9" i="1" s="1"/>
  <c r="K10" i="1"/>
  <c r="K9" i="1" s="1"/>
  <c r="B11" i="1"/>
  <c r="C11" i="1"/>
  <c r="D11" i="1"/>
  <c r="E11" i="1"/>
  <c r="G11" i="1"/>
  <c r="H11" i="1"/>
  <c r="I11" i="1"/>
  <c r="J11" i="1"/>
  <c r="F12" i="1"/>
  <c r="K12" i="1"/>
  <c r="F13" i="1"/>
  <c r="K13" i="1"/>
  <c r="F14" i="1"/>
  <c r="K14" i="1"/>
  <c r="B16" i="1"/>
  <c r="C16" i="1"/>
  <c r="D16" i="1"/>
  <c r="E16" i="1"/>
  <c r="G16" i="1"/>
  <c r="H16" i="1"/>
  <c r="I16" i="1"/>
  <c r="J16" i="1"/>
  <c r="F17" i="1"/>
  <c r="F16" i="1" s="1"/>
  <c r="K17" i="1"/>
  <c r="K16" i="1" s="1"/>
  <c r="B18" i="1"/>
  <c r="C18" i="1"/>
  <c r="D18" i="1"/>
  <c r="E18" i="1"/>
  <c r="G18" i="1"/>
  <c r="H18" i="1"/>
  <c r="I18" i="1"/>
  <c r="J18" i="1"/>
  <c r="F19" i="1"/>
  <c r="K19" i="1"/>
  <c r="F20" i="1"/>
  <c r="K20" i="1"/>
  <c r="F21" i="1"/>
  <c r="K21" i="1"/>
  <c r="B24" i="1"/>
  <c r="C24" i="1"/>
  <c r="D24" i="1"/>
  <c r="E24" i="1"/>
  <c r="G24" i="1"/>
  <c r="H24" i="1"/>
  <c r="I24" i="1"/>
  <c r="J24" i="1"/>
  <c r="F25" i="1"/>
  <c r="K25" i="1"/>
  <c r="F26" i="1"/>
  <c r="K26" i="1"/>
  <c r="F27" i="1"/>
  <c r="K27" i="1"/>
  <c r="F28" i="1"/>
  <c r="K28" i="1"/>
  <c r="F29" i="1"/>
  <c r="K29" i="1"/>
  <c r="B30" i="1"/>
  <c r="C30" i="1"/>
  <c r="D30" i="1"/>
  <c r="E30" i="1"/>
  <c r="G30" i="1"/>
  <c r="H30" i="1"/>
  <c r="I30" i="1"/>
  <c r="J30" i="1"/>
  <c r="F32" i="1"/>
  <c r="K32" i="1"/>
  <c r="F33" i="1"/>
  <c r="K33" i="1"/>
  <c r="B34" i="1"/>
  <c r="C34" i="1"/>
  <c r="D34" i="1"/>
  <c r="E34" i="1"/>
  <c r="G34" i="1"/>
  <c r="H34" i="1"/>
  <c r="I34" i="1"/>
  <c r="J34" i="1"/>
  <c r="F35" i="1"/>
  <c r="K35" i="1"/>
  <c r="F36" i="1"/>
  <c r="K36" i="1"/>
  <c r="F37" i="1"/>
  <c r="K37" i="1"/>
  <c r="F38" i="1"/>
  <c r="K38" i="1"/>
  <c r="F39" i="1"/>
  <c r="K39" i="1"/>
  <c r="B40" i="1"/>
  <c r="C40" i="1"/>
  <c r="D40" i="1"/>
  <c r="E40" i="1"/>
  <c r="G40" i="1"/>
  <c r="H40" i="1"/>
  <c r="I40" i="1"/>
  <c r="J40" i="1"/>
  <c r="F41" i="1"/>
  <c r="K41" i="1"/>
  <c r="F42" i="1"/>
  <c r="K42" i="1"/>
  <c r="F43" i="1"/>
  <c r="K43" i="1"/>
  <c r="B45" i="1"/>
  <c r="C45" i="1"/>
  <c r="D45" i="1"/>
  <c r="E45" i="1"/>
  <c r="G45" i="1"/>
  <c r="H45" i="1"/>
  <c r="I45" i="1"/>
  <c r="J45" i="1"/>
  <c r="F47" i="1"/>
  <c r="K47" i="1"/>
  <c r="B48" i="1"/>
  <c r="C48" i="1"/>
  <c r="D48" i="1"/>
  <c r="E48" i="1"/>
  <c r="G48" i="1"/>
  <c r="H48" i="1"/>
  <c r="I48" i="1"/>
  <c r="J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G54" i="1"/>
  <c r="H54" i="1"/>
  <c r="I54" i="1"/>
  <c r="J54" i="1"/>
  <c r="F55" i="1"/>
  <c r="K55" i="1"/>
  <c r="F56" i="1"/>
  <c r="K56" i="1"/>
  <c r="F57" i="1"/>
  <c r="K57" i="1"/>
  <c r="E44" i="1" l="1"/>
  <c r="I44" i="1"/>
  <c r="D44" i="1"/>
  <c r="H44" i="1"/>
  <c r="H22" i="1" s="1"/>
  <c r="C44" i="1"/>
  <c r="J44" i="1"/>
  <c r="G44" i="1"/>
  <c r="B44" i="1"/>
  <c r="J15" i="1"/>
  <c r="C15" i="1"/>
  <c r="K45" i="1"/>
  <c r="K18" i="1"/>
  <c r="K15" i="1" s="1"/>
  <c r="K34" i="1"/>
  <c r="D23" i="1"/>
  <c r="J6" i="1"/>
  <c r="J5" i="1" s="1"/>
  <c r="B6" i="1"/>
  <c r="H23" i="1"/>
  <c r="I15" i="1"/>
  <c r="D15" i="1"/>
  <c r="C6" i="1"/>
  <c r="H15" i="1"/>
  <c r="G6" i="1"/>
  <c r="F40" i="1"/>
  <c r="I23" i="1"/>
  <c r="H6" i="1"/>
  <c r="F45" i="1"/>
  <c r="C23" i="1"/>
  <c r="K24" i="1"/>
  <c r="G15" i="1"/>
  <c r="B15" i="1"/>
  <c r="E15" i="1"/>
  <c r="K54" i="1"/>
  <c r="F48" i="1"/>
  <c r="K30" i="1"/>
  <c r="G23" i="1"/>
  <c r="G22" i="1" s="1"/>
  <c r="F24" i="1"/>
  <c r="B23" i="1"/>
  <c r="F18" i="1"/>
  <c r="F15" i="1" s="1"/>
  <c r="F11" i="1"/>
  <c r="F6" i="1" s="1"/>
  <c r="E6" i="1"/>
  <c r="F54" i="1"/>
  <c r="K48" i="1"/>
  <c r="K40" i="1"/>
  <c r="F34" i="1"/>
  <c r="F30" i="1"/>
  <c r="J23" i="1"/>
  <c r="E23" i="1"/>
  <c r="K11" i="1"/>
  <c r="K6" i="1" s="1"/>
  <c r="I6" i="1"/>
  <c r="D6" i="1"/>
  <c r="C5" i="1" l="1"/>
  <c r="K44" i="1"/>
  <c r="F44" i="1"/>
  <c r="D22" i="1"/>
  <c r="E22" i="1"/>
  <c r="B22" i="1"/>
  <c r="I5" i="1"/>
  <c r="E5" i="1"/>
  <c r="K23" i="1"/>
  <c r="K5" i="1"/>
  <c r="C22" i="1"/>
  <c r="G5" i="1"/>
  <c r="G4" i="1" s="1"/>
  <c r="D5" i="1"/>
  <c r="J22" i="1"/>
  <c r="J4" i="1" s="1"/>
  <c r="F23" i="1"/>
  <c r="B5" i="1"/>
  <c r="H5" i="1"/>
  <c r="H4" i="1" s="1"/>
  <c r="I22" i="1"/>
  <c r="F5" i="1"/>
  <c r="C4" i="1" l="1"/>
  <c r="D4" i="1"/>
  <c r="E4" i="1"/>
  <c r="B4" i="1"/>
  <c r="I4" i="1"/>
  <c r="K22" i="1"/>
  <c r="K4" i="1" s="1"/>
  <c r="F22" i="1"/>
  <c r="F4" i="1" s="1"/>
</calcChain>
</file>

<file path=xl/sharedStrings.xml><?xml version="1.0" encoding="utf-8"?>
<sst xmlns="http://schemas.openxmlformats.org/spreadsheetml/2006/main" count="173" uniqueCount="27">
  <si>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</si>
  <si>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</si>
  <si>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</si>
  <si>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</si>
  <si>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</si>
  <si>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</si>
  <si>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</si>
  <si>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</si>
  <si>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</si>
  <si>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</si>
  <si>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</si>
  <si>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</si>
  <si>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</si>
  <si>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</si>
  <si>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</si>
  <si>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</si>
  <si>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</si>
  <si>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</si>
  <si>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млрд грн</t>
  </si>
  <si>
    <t>І кв</t>
  </si>
  <si>
    <t>ІІ кв</t>
  </si>
  <si>
    <t>ІІІ кв</t>
  </si>
  <si>
    <t>ІV кв</t>
  </si>
  <si>
    <t>2026</t>
  </si>
  <si>
    <t>2027</t>
  </si>
  <si>
    <t>Планові платежі за державним боргом у 2026-2050 роках за здійсненими 
державними запозиченнями станом на 01.07.2026*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</si>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</sst>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9" fontId="0" fillId="0" borderId="0" xfId="0" applyNumberFormat="1" applyAlignment="1">
      <alignment vertical="center" wrapText="1"/>
    </xf>
    <xf numFmtId="49" fontId="2" fillId="0" borderId="2" xfId="0" applyNumberFormat="1" applyFont="1" applyBorder="1"/>
    <xf numFmtId="4" fontId="2" fillId="0" borderId="2" xfId="0" applyNumberFormat="1" applyFont="1" applyBorder="1"/>
    <xf numFmtId="49" fontId="2" fillId="2" borderId="2" xfId="0" applyNumberFormat="1" applyFont="1" applyFill="1" applyBorder="1" applyAlignment="1">
      <alignment horizontal="left" indent="1"/>
    </xf>
    <xf numFmtId="4" fontId="2" fillId="2" borderId="2" xfId="0" applyNumberFormat="1" applyFont="1" applyFill="1" applyBorder="1"/>
    <xf numFmtId="49" fontId="2" fillId="3" borderId="2" xfId="0" applyNumberFormat="1" applyFont="1" applyFill="1" applyBorder="1" applyAlignment="1">
      <alignment horizontal="left" indent="2"/>
    </xf>
    <xf numFmtId="4" fontId="2" fillId="3" borderId="2" xfId="0" applyNumberFormat="1" applyFont="1" applyFill="1" applyBorder="1"/>
    <xf numFmtId="0" fontId="0" fillId="0" borderId="0" xfId="0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" fontId="0" fillId="0" borderId="2" xfId="0" applyNumberFormat="1" applyFill="1" applyBorder="1"/>
    <xf numFmtId="4" fontId="0" fillId="0" borderId="0" xfId="0" applyNumberFormat="1" applyFill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9" fontId="0" fillId="0" borderId="2" xfId="0" applyNumberFormat="1" applyBorder="1" applyAlignment="1">
      <alignment vertical="center" wrapText="1"/>
    </xf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49" fontId="2" fillId="0" borderId="2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justify" vertical="top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righ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4ED3-FCBD-437D-8FB8-11E4E75D679F}">
  <sheetPr>
    <outlinePr summaryBelow="0"/>
    <pageSetUpPr fitToPage="1"/>
  </sheetPr>
  <dimension ref="A1:M169"/>
  <sheetViews>
    <sheetView tabSelected="1" zoomScale="80" zoomScaleNormal="80" workbookViewId="0">
      <selection activeCell="M105" sqref="M105"/>
    </sheetView>
  </sheetViews>
  <sheetFormatPr defaultRowHeight="14.4" outlineLevelRow="4" x14ac:dyDescent="0.3"/>
  <cols>
    <col min="1" max="1" width="23.21875" style="1" bestFit="1" customWidth="1"/>
    <col min="2" max="11" width="8.88671875" style="2"/>
  </cols>
  <sheetData>
    <row r="1" spans="1:13" s="3" customFormat="1" ht="31.8" customHeight="1" x14ac:dyDescent="0.3">
      <c r="A1" s="30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7"/>
      <c r="M1" s="7"/>
    </row>
    <row r="2" spans="1:13" s="3" customFormat="1" x14ac:dyDescent="0.3">
      <c r="A2" s="14"/>
      <c r="B2" s="14"/>
      <c r="C2" s="14"/>
      <c r="D2" s="14"/>
      <c r="E2" s="14"/>
      <c r="F2" s="14"/>
      <c r="G2" s="14"/>
      <c r="H2" s="14"/>
      <c r="I2" s="14"/>
      <c r="J2" s="32" t="s">
        <v>18</v>
      </c>
      <c r="K2" s="32"/>
      <c r="L2" s="7"/>
      <c r="M2" s="7"/>
    </row>
    <row r="3" spans="1:13" s="3" customFormat="1" x14ac:dyDescent="0.3">
      <c r="A3" s="15"/>
      <c r="B3" s="16" t="s">
        <v>19</v>
      </c>
      <c r="C3" s="16" t="s">
        <v>20</v>
      </c>
      <c r="D3" s="16" t="s">
        <v>21</v>
      </c>
      <c r="E3" s="16" t="s">
        <v>22</v>
      </c>
      <c r="F3" s="15" t="s">
        <v>23</v>
      </c>
      <c r="G3" s="16" t="s">
        <v>19</v>
      </c>
      <c r="H3" s="16" t="s">
        <v>20</v>
      </c>
      <c r="I3" s="16" t="s">
        <v>21</v>
      </c>
      <c r="J3" s="16" t="s">
        <v>22</v>
      </c>
      <c r="K3" s="15" t="s">
        <v>24</v>
      </c>
    </row>
    <row r="4" spans="1:13" x14ac:dyDescent="0.3">
      <c r="A4" s="8" t="s">
        <v>0</v>
      </c>
      <c r="B4" s="9">
        <f t="shared" ref="B4:K4" si="0">B5+B22</f>
        <v>204.44846224223997</v>
      </c>
      <c r="C4" s="9">
        <f t="shared" si="0"/>
        <v>268.53886764931002</v>
      </c>
      <c r="D4" s="9">
        <f t="shared" si="0"/>
        <v>231.46693961161</v>
      </c>
      <c r="E4" s="9">
        <f t="shared" si="0"/>
        <v>246.30144341493997</v>
      </c>
      <c r="F4" s="9">
        <f t="shared" si="0"/>
        <v>950.7557129180999</v>
      </c>
      <c r="G4" s="9">
        <f t="shared" si="0"/>
        <v>216.98410131541999</v>
      </c>
      <c r="H4" s="9">
        <f t="shared" si="0"/>
        <v>328.10295026834001</v>
      </c>
      <c r="I4" s="9">
        <f t="shared" si="0"/>
        <v>239.58676398558001</v>
      </c>
      <c r="J4" s="9">
        <f t="shared" si="0"/>
        <v>264.46474465873001</v>
      </c>
      <c r="K4" s="9">
        <f t="shared" si="0"/>
        <v>1049.1385602280698</v>
      </c>
    </row>
    <row r="5" spans="1:13" outlineLevel="1" x14ac:dyDescent="0.3">
      <c r="A5" s="10" t="s">
        <v>1</v>
      </c>
      <c r="B5" s="11">
        <f t="shared" ref="B5:K5" si="1">B6+B15</f>
        <v>145.10458747081998</v>
      </c>
      <c r="C5" s="11">
        <f t="shared" si="1"/>
        <v>212.23171321117999</v>
      </c>
      <c r="D5" s="11">
        <f t="shared" si="1"/>
        <v>159.43926975591</v>
      </c>
      <c r="E5" s="11">
        <f t="shared" si="1"/>
        <v>186.56591689358999</v>
      </c>
      <c r="F5" s="11">
        <f t="shared" si="1"/>
        <v>703.34148733149993</v>
      </c>
      <c r="G5" s="11">
        <f t="shared" si="1"/>
        <v>141.96000490757999</v>
      </c>
      <c r="H5" s="11">
        <f t="shared" si="1"/>
        <v>261.84238609647002</v>
      </c>
      <c r="I5" s="11">
        <f t="shared" si="1"/>
        <v>146.96710204984001</v>
      </c>
      <c r="J5" s="11">
        <f t="shared" si="1"/>
        <v>174.70961072626</v>
      </c>
      <c r="K5" s="11">
        <f t="shared" si="1"/>
        <v>725.4791037801499</v>
      </c>
    </row>
    <row r="6" spans="1:13" outlineLevel="2" x14ac:dyDescent="0.3">
      <c r="A6" s="12" t="s">
        <v>2</v>
      </c>
      <c r="B6" s="13">
        <f t="shared" ref="B6:K6" si="2">B7+B9+B11</f>
        <v>34.641355850199993</v>
      </c>
      <c r="C6" s="13">
        <f t="shared" si="2"/>
        <v>95.729891209100003</v>
      </c>
      <c r="D6" s="13">
        <f t="shared" si="2"/>
        <v>55.25168367333</v>
      </c>
      <c r="E6" s="13">
        <f t="shared" si="2"/>
        <v>85.195564763909999</v>
      </c>
      <c r="F6" s="13">
        <f t="shared" si="2"/>
        <v>270.81849549653998</v>
      </c>
      <c r="G6" s="13">
        <f t="shared" si="2"/>
        <v>34.62760971718</v>
      </c>
      <c r="H6" s="13">
        <f t="shared" si="2"/>
        <v>81.134379965550011</v>
      </c>
      <c r="I6" s="13">
        <f t="shared" si="2"/>
        <v>39.336294919220002</v>
      </c>
      <c r="J6" s="13">
        <f t="shared" si="2"/>
        <v>63.422070595640001</v>
      </c>
      <c r="K6" s="13">
        <f t="shared" si="2"/>
        <v>218.52035519758999</v>
      </c>
    </row>
    <row r="7" spans="1:13" outlineLevel="3" collapsed="1" x14ac:dyDescent="0.3">
      <c r="A7" s="5" t="s">
        <v>3</v>
      </c>
      <c r="B7" s="4">
        <f t="shared" ref="B7:K7" si="3">SUM(B8:B8)</f>
        <v>0</v>
      </c>
      <c r="C7" s="4">
        <f t="shared" si="3"/>
        <v>3.2574999999999999E-5</v>
      </c>
      <c r="D7" s="4">
        <f t="shared" si="3"/>
        <v>2.2274999999999999E-5</v>
      </c>
      <c r="E7" s="4">
        <f t="shared" si="3"/>
        <v>1.34E-4</v>
      </c>
      <c r="F7" s="4">
        <f t="shared" si="3"/>
        <v>1.8885000000000001E-4</v>
      </c>
      <c r="G7" s="4">
        <f t="shared" si="3"/>
        <v>0</v>
      </c>
      <c r="H7" s="4">
        <f t="shared" si="3"/>
        <v>2.5750000000000002E-4</v>
      </c>
      <c r="I7" s="4">
        <f t="shared" si="3"/>
        <v>0</v>
      </c>
      <c r="J7" s="4">
        <f t="shared" si="3"/>
        <v>0</v>
      </c>
      <c r="K7" s="4">
        <f t="shared" si="3"/>
        <v>2.5750000000000002E-4</v>
      </c>
    </row>
    <row r="8" spans="1:13" hidden="1" outlineLevel="4" x14ac:dyDescent="0.3">
      <c r="A8" s="6" t="s">
        <v>4</v>
      </c>
      <c r="B8" s="4"/>
      <c r="C8" s="4">
        <v>3.2574999999999999E-5</v>
      </c>
      <c r="D8" s="4">
        <v>2.2274999999999999E-5</v>
      </c>
      <c r="E8" s="4">
        <v>1.34E-4</v>
      </c>
      <c r="F8" s="4">
        <f>$B8+$C8+$D8+$E8</f>
        <v>1.8885000000000001E-4</v>
      </c>
      <c r="G8" s="4"/>
      <c r="H8" s="4">
        <v>2.5750000000000002E-4</v>
      </c>
      <c r="I8" s="4"/>
      <c r="J8" s="4"/>
      <c r="K8" s="4">
        <f>$G8+$H8+$I8+$J8</f>
        <v>2.5750000000000002E-4</v>
      </c>
    </row>
    <row r="9" spans="1:13" outlineLevel="3" collapsed="1" x14ac:dyDescent="0.3">
      <c r="A9" s="5" t="s">
        <v>5</v>
      </c>
      <c r="B9" s="4">
        <f t="shared" ref="B9:K9" si="4">SUM(B10:B10)</f>
        <v>1.6305105520000002E-2</v>
      </c>
      <c r="C9" s="4">
        <f t="shared" si="4"/>
        <v>1.6074116520000001E-2</v>
      </c>
      <c r="D9" s="4">
        <f t="shared" si="4"/>
        <v>1.583406914E-2</v>
      </c>
      <c r="E9" s="4">
        <f t="shared" si="4"/>
        <v>1.541738311E-2</v>
      </c>
      <c r="F9" s="4">
        <f t="shared" si="4"/>
        <v>6.3630674290000008E-2</v>
      </c>
      <c r="G9" s="4">
        <f t="shared" si="4"/>
        <v>1.467459497E-2</v>
      </c>
      <c r="H9" s="4">
        <f t="shared" si="4"/>
        <v>1.442548919E-2</v>
      </c>
      <c r="I9" s="4">
        <f t="shared" si="4"/>
        <v>1.416732502E-2</v>
      </c>
      <c r="J9" s="4">
        <f t="shared" si="4"/>
        <v>1.3750638989999999E-2</v>
      </c>
      <c r="K9" s="4">
        <f t="shared" si="4"/>
        <v>5.7018048169999995E-2</v>
      </c>
    </row>
    <row r="10" spans="1:13" hidden="1" outlineLevel="4" x14ac:dyDescent="0.3">
      <c r="A10" s="6" t="s">
        <v>4</v>
      </c>
      <c r="B10" s="4">
        <v>1.6305105520000002E-2</v>
      </c>
      <c r="C10" s="4">
        <v>1.6074116520000001E-2</v>
      </c>
      <c r="D10" s="4">
        <v>1.583406914E-2</v>
      </c>
      <c r="E10" s="4">
        <v>1.541738311E-2</v>
      </c>
      <c r="F10" s="4">
        <f>$B10+$C10+$D10+$E10</f>
        <v>6.3630674290000008E-2</v>
      </c>
      <c r="G10" s="4">
        <v>1.467459497E-2</v>
      </c>
      <c r="H10" s="4">
        <v>1.442548919E-2</v>
      </c>
      <c r="I10" s="4">
        <v>1.416732502E-2</v>
      </c>
      <c r="J10" s="4">
        <v>1.3750638989999999E-2</v>
      </c>
      <c r="K10" s="4">
        <f>$G10+$H10+$I10+$J10</f>
        <v>5.7018048169999995E-2</v>
      </c>
    </row>
    <row r="11" spans="1:13" outlineLevel="3" collapsed="1" x14ac:dyDescent="0.3">
      <c r="A11" s="5" t="s">
        <v>6</v>
      </c>
      <c r="B11" s="4">
        <f t="shared" ref="B11:K11" si="5">SUM(B12:B14)</f>
        <v>34.625050744679996</v>
      </c>
      <c r="C11" s="4">
        <f t="shared" si="5"/>
        <v>95.713784517580009</v>
      </c>
      <c r="D11" s="4">
        <f t="shared" si="5"/>
        <v>55.235827329190002</v>
      </c>
      <c r="E11" s="4">
        <f t="shared" si="5"/>
        <v>85.180013380800006</v>
      </c>
      <c r="F11" s="4">
        <f t="shared" si="5"/>
        <v>270.75467597224997</v>
      </c>
      <c r="G11" s="4">
        <f t="shared" si="5"/>
        <v>34.612935122209997</v>
      </c>
      <c r="H11" s="4">
        <f t="shared" si="5"/>
        <v>81.119696976360004</v>
      </c>
      <c r="I11" s="4">
        <f t="shared" si="5"/>
        <v>39.322127594200005</v>
      </c>
      <c r="J11" s="4">
        <f t="shared" si="5"/>
        <v>63.408319956650004</v>
      </c>
      <c r="K11" s="4">
        <f t="shared" si="5"/>
        <v>218.46307964942</v>
      </c>
    </row>
    <row r="12" spans="1:13" hidden="1" outlineLevel="4" x14ac:dyDescent="0.3">
      <c r="A12" s="6" t="s">
        <v>7</v>
      </c>
      <c r="B12" s="4">
        <v>2.2205506100000001E-2</v>
      </c>
      <c r="C12" s="4">
        <v>0.3541601439</v>
      </c>
      <c r="D12" s="4">
        <v>0.33566497576999998</v>
      </c>
      <c r="E12" s="4">
        <v>0.52882437611999999</v>
      </c>
      <c r="F12" s="4">
        <f>$B12+$C12+$D12+$E12</f>
        <v>1.24085500189</v>
      </c>
      <c r="G12" s="4">
        <v>7.6091021770000003E-2</v>
      </c>
      <c r="H12" s="4">
        <v>0.54502468523000003</v>
      </c>
      <c r="I12" s="4"/>
      <c r="J12" s="4">
        <v>0.17374248</v>
      </c>
      <c r="K12" s="4">
        <f>$G12+$H12+$I12+$J12</f>
        <v>0.7948581870000001</v>
      </c>
    </row>
    <row r="13" spans="1:13" hidden="1" outlineLevel="4" x14ac:dyDescent="0.3">
      <c r="A13" s="6" t="s">
        <v>4</v>
      </c>
      <c r="B13" s="4">
        <v>33.544260217629997</v>
      </c>
      <c r="C13" s="4">
        <v>94.403474503140004</v>
      </c>
      <c r="D13" s="4">
        <v>53.534418279500002</v>
      </c>
      <c r="E13" s="4">
        <v>83.702127078100006</v>
      </c>
      <c r="F13" s="4">
        <f>$B13+$C13+$D13+$E13</f>
        <v>265.18428007836997</v>
      </c>
      <c r="G13" s="4">
        <v>33.424696883549998</v>
      </c>
      <c r="H13" s="4">
        <v>79.596536257389999</v>
      </c>
      <c r="I13" s="4">
        <v>38.799788594200002</v>
      </c>
      <c r="J13" s="4">
        <v>63.234577476650003</v>
      </c>
      <c r="K13" s="4">
        <f>$G13+$H13+$I13+$J13</f>
        <v>215.05559921179</v>
      </c>
    </row>
    <row r="14" spans="1:13" hidden="1" outlineLevel="4" x14ac:dyDescent="0.3">
      <c r="A14" s="6" t="s">
        <v>8</v>
      </c>
      <c r="B14" s="4">
        <v>1.0585850209500001</v>
      </c>
      <c r="C14" s="4">
        <v>0.95614987054</v>
      </c>
      <c r="D14" s="4">
        <v>1.36574407392</v>
      </c>
      <c r="E14" s="4">
        <v>0.94906192657999999</v>
      </c>
      <c r="F14" s="4">
        <f>$B14+$C14+$D14+$E14</f>
        <v>4.3295408919899998</v>
      </c>
      <c r="G14" s="4">
        <v>1.11214721689</v>
      </c>
      <c r="H14" s="4">
        <v>0.97813603374000002</v>
      </c>
      <c r="I14" s="4">
        <v>0.522339</v>
      </c>
      <c r="J14" s="4"/>
      <c r="K14" s="4">
        <f>$G14+$H14+$I14+$J14</f>
        <v>2.6126222506299999</v>
      </c>
    </row>
    <row r="15" spans="1:13" outlineLevel="2" x14ac:dyDescent="0.3">
      <c r="A15" s="12" t="s">
        <v>9</v>
      </c>
      <c r="B15" s="13">
        <f t="shared" ref="B15:K15" si="6">B16+B18</f>
        <v>110.46323162061999</v>
      </c>
      <c r="C15" s="13">
        <f t="shared" si="6"/>
        <v>116.50182200207999</v>
      </c>
      <c r="D15" s="13">
        <f t="shared" si="6"/>
        <v>104.18758608258</v>
      </c>
      <c r="E15" s="13">
        <f t="shared" si="6"/>
        <v>101.37035212967999</v>
      </c>
      <c r="F15" s="13">
        <f t="shared" si="6"/>
        <v>432.52299183495995</v>
      </c>
      <c r="G15" s="13">
        <f t="shared" si="6"/>
        <v>107.33239519039998</v>
      </c>
      <c r="H15" s="13">
        <f t="shared" si="6"/>
        <v>180.70800613091998</v>
      </c>
      <c r="I15" s="13">
        <f t="shared" si="6"/>
        <v>107.63080713062</v>
      </c>
      <c r="J15" s="13">
        <f t="shared" si="6"/>
        <v>111.28754013061999</v>
      </c>
      <c r="K15" s="13">
        <f t="shared" si="6"/>
        <v>506.95874858255996</v>
      </c>
    </row>
    <row r="16" spans="1:13" outlineLevel="3" collapsed="1" x14ac:dyDescent="0.3">
      <c r="A16" s="5" t="s">
        <v>5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</row>
    <row r="17" spans="1:11" hidden="1" outlineLevel="4" x14ac:dyDescent="0.3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f>$B17+$C17+$D17+$E17</f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f>$G17+$H17+$I17+$J17</f>
        <v>0.13225252248</v>
      </c>
    </row>
    <row r="18" spans="1:11" outlineLevel="3" collapsed="1" x14ac:dyDescent="0.3">
      <c r="A18" s="5" t="s">
        <v>6</v>
      </c>
      <c r="B18" s="4">
        <f t="shared" ref="B18:K18" si="8">SUM(B19:B21)</f>
        <v>110.43016849</v>
      </c>
      <c r="C18" s="4">
        <f t="shared" si="8"/>
        <v>116.46875887146</v>
      </c>
      <c r="D18" s="4">
        <f t="shared" si="8"/>
        <v>104.15452295196</v>
      </c>
      <c r="E18" s="4">
        <f t="shared" si="8"/>
        <v>101.33728899905999</v>
      </c>
      <c r="F18" s="4">
        <f t="shared" si="8"/>
        <v>432.39073931247998</v>
      </c>
      <c r="G18" s="4">
        <f t="shared" si="8"/>
        <v>107.29933205977999</v>
      </c>
      <c r="H18" s="4">
        <f t="shared" si="8"/>
        <v>180.67494300029998</v>
      </c>
      <c r="I18" s="4">
        <f t="shared" si="8"/>
        <v>107.59774400000001</v>
      </c>
      <c r="J18" s="4">
        <f t="shared" si="8"/>
        <v>111.25447699999999</v>
      </c>
      <c r="K18" s="4">
        <f t="shared" si="8"/>
        <v>506.82649606007999</v>
      </c>
    </row>
    <row r="19" spans="1:11" hidden="1" outlineLevel="4" x14ac:dyDescent="0.3">
      <c r="A19" s="6" t="s">
        <v>7</v>
      </c>
      <c r="B19" s="4"/>
      <c r="C19" s="4">
        <v>9.6918590495999997</v>
      </c>
      <c r="D19" s="4">
        <v>18.82583695196</v>
      </c>
      <c r="E19" s="4"/>
      <c r="F19" s="4">
        <f>$B19+$C19+$D19+$E19</f>
        <v>28.517696001559997</v>
      </c>
      <c r="G19" s="4">
        <v>4.7705969760000002</v>
      </c>
      <c r="H19" s="4">
        <v>22.918654644</v>
      </c>
      <c r="I19" s="4"/>
      <c r="J19" s="4">
        <v>10.927199999999999</v>
      </c>
      <c r="K19" s="4">
        <f>$G19+$H19+$I19+$J19</f>
        <v>38.616451619999999</v>
      </c>
    </row>
    <row r="20" spans="1:11" hidden="1" outlineLevel="4" x14ac:dyDescent="0.3">
      <c r="A20" s="6" t="s">
        <v>4</v>
      </c>
      <c r="B20" s="4">
        <v>90.961008489999998</v>
      </c>
      <c r="C20" s="4">
        <v>98.314179478859998</v>
      </c>
      <c r="D20" s="4">
        <v>85.328686000000005</v>
      </c>
      <c r="E20" s="4">
        <v>101.33728899905999</v>
      </c>
      <c r="F20" s="4">
        <f>$B20+$C20+$D20+$E20</f>
        <v>375.94116296791998</v>
      </c>
      <c r="G20" s="4">
        <v>74.060219059999994</v>
      </c>
      <c r="H20" s="4">
        <v>109.61216217331</v>
      </c>
      <c r="I20" s="4">
        <v>88.757744000000002</v>
      </c>
      <c r="J20" s="4">
        <v>100.327277</v>
      </c>
      <c r="K20" s="4">
        <f>$G20+$H20+$I20+$J20</f>
        <v>372.75740223330996</v>
      </c>
    </row>
    <row r="21" spans="1:11" hidden="1" outlineLevel="4" x14ac:dyDescent="0.3">
      <c r="A21" s="6" t="s">
        <v>8</v>
      </c>
      <c r="B21" s="4">
        <v>19.469159999999999</v>
      </c>
      <c r="C21" s="4">
        <v>8.4627203430000009</v>
      </c>
      <c r="D21" s="4"/>
      <c r="E21" s="4"/>
      <c r="F21" s="4">
        <f>$B21+$C21+$D21+$E21</f>
        <v>27.931880343</v>
      </c>
      <c r="G21" s="4">
        <v>28.468516023780001</v>
      </c>
      <c r="H21" s="4">
        <v>48.14412618299</v>
      </c>
      <c r="I21" s="4">
        <v>18.84</v>
      </c>
      <c r="J21" s="4"/>
      <c r="K21" s="4">
        <f>$G21+$H21+$I21+$J21</f>
        <v>95.452642206770008</v>
      </c>
    </row>
    <row r="22" spans="1:11" outlineLevel="1" x14ac:dyDescent="0.3">
      <c r="A22" s="10" t="s">
        <v>10</v>
      </c>
      <c r="B22" s="11">
        <f t="shared" ref="B22:K22" si="9">B23+B44</f>
        <v>59.343874771419998</v>
      </c>
      <c r="C22" s="11">
        <f t="shared" si="9"/>
        <v>56.307154438130006</v>
      </c>
      <c r="D22" s="11">
        <f t="shared" si="9"/>
        <v>72.027669855699997</v>
      </c>
      <c r="E22" s="11">
        <f t="shared" si="9"/>
        <v>59.735526521349996</v>
      </c>
      <c r="F22" s="11">
        <f t="shared" si="9"/>
        <v>247.41422558659997</v>
      </c>
      <c r="G22" s="11">
        <f t="shared" si="9"/>
        <v>75.024096407840005</v>
      </c>
      <c r="H22" s="11">
        <f t="shared" si="9"/>
        <v>66.260564171870001</v>
      </c>
      <c r="I22" s="11">
        <f t="shared" si="9"/>
        <v>92.619661935739998</v>
      </c>
      <c r="J22" s="11">
        <f t="shared" si="9"/>
        <v>89.755133932470002</v>
      </c>
      <c r="K22" s="11">
        <f t="shared" si="9"/>
        <v>323.65945644791998</v>
      </c>
    </row>
    <row r="23" spans="1:11" outlineLevel="2" x14ac:dyDescent="0.3">
      <c r="A23" s="12" t="s">
        <v>2</v>
      </c>
      <c r="B23" s="13">
        <f t="shared" ref="B23:K23" si="10">B24+B30+B34+B40</f>
        <v>30.076753912679997</v>
      </c>
      <c r="C23" s="13">
        <f t="shared" si="10"/>
        <v>23.676822316020001</v>
      </c>
      <c r="D23" s="13">
        <f t="shared" si="10"/>
        <v>36.57732967618</v>
      </c>
      <c r="E23" s="13">
        <f t="shared" si="10"/>
        <v>28.44950580934</v>
      </c>
      <c r="F23" s="13">
        <f t="shared" si="10"/>
        <v>118.78041171421999</v>
      </c>
      <c r="G23" s="13">
        <f t="shared" si="10"/>
        <v>42.54656773128</v>
      </c>
      <c r="H23" s="13">
        <f t="shared" si="10"/>
        <v>35.47823236536</v>
      </c>
      <c r="I23" s="13">
        <f t="shared" si="10"/>
        <v>47.717984931509996</v>
      </c>
      <c r="J23" s="13">
        <f t="shared" si="10"/>
        <v>38.625597727900001</v>
      </c>
      <c r="K23" s="13">
        <f t="shared" si="10"/>
        <v>164.36838275605001</v>
      </c>
    </row>
    <row r="24" spans="1:11" outlineLevel="3" collapsed="1" x14ac:dyDescent="0.3">
      <c r="A24" s="5" t="s">
        <v>3</v>
      </c>
      <c r="B24" s="4">
        <f t="shared" ref="B24:K24" si="11">SUM(B25:B29)</f>
        <v>3.9015193400000002E-2</v>
      </c>
      <c r="C24" s="4">
        <f t="shared" si="11"/>
        <v>2.2575005799999999E-2</v>
      </c>
      <c r="D24" s="4">
        <f t="shared" si="11"/>
        <v>0.33965435467000005</v>
      </c>
      <c r="E24" s="4">
        <f t="shared" si="11"/>
        <v>0.44966771329999999</v>
      </c>
      <c r="F24" s="4">
        <f t="shared" si="11"/>
        <v>0.85091226717000001</v>
      </c>
      <c r="G24" s="4">
        <f t="shared" si="11"/>
        <v>0.24904066125000002</v>
      </c>
      <c r="H24" s="4">
        <f t="shared" si="11"/>
        <v>0.46562809900000002</v>
      </c>
      <c r="I24" s="4">
        <f t="shared" si="11"/>
        <v>9.1509412499999991E-3</v>
      </c>
      <c r="J24" s="4">
        <f t="shared" si="11"/>
        <v>0.14891430375</v>
      </c>
      <c r="K24" s="4">
        <f t="shared" si="11"/>
        <v>0.87273400525</v>
      </c>
    </row>
    <row r="25" spans="1:11" hidden="1" outlineLevel="4" x14ac:dyDescent="0.3">
      <c r="A25" s="6" t="s">
        <v>7</v>
      </c>
      <c r="B25" s="4">
        <v>6.7154051000000003E-3</v>
      </c>
      <c r="C25" s="4">
        <v>3.3364496899999999E-3</v>
      </c>
      <c r="D25" s="4">
        <v>3.1807200000000002E-3</v>
      </c>
      <c r="E25" s="4">
        <v>3.1807200000000002E-3</v>
      </c>
      <c r="F25" s="4">
        <f>$B25+$C25+$D25+$E25</f>
        <v>1.6413294790000001E-2</v>
      </c>
      <c r="G25" s="4">
        <v>4.3708799999999997E-3</v>
      </c>
      <c r="H25" s="4">
        <v>3.27816E-3</v>
      </c>
      <c r="I25" s="4">
        <v>3.27816E-3</v>
      </c>
      <c r="J25" s="4">
        <v>3.27816E-3</v>
      </c>
      <c r="K25" s="4">
        <f>$G25+$H25+$I25+$J25</f>
        <v>1.420536E-2</v>
      </c>
    </row>
    <row r="26" spans="1:11" hidden="1" outlineLevel="4" x14ac:dyDescent="0.3">
      <c r="A26" s="6" t="s">
        <v>11</v>
      </c>
      <c r="B26" s="4">
        <v>3.6395437999999999E-4</v>
      </c>
      <c r="C26" s="4">
        <v>6.2201428299999998E-3</v>
      </c>
      <c r="D26" s="4">
        <v>3.7131250000000001E-4</v>
      </c>
      <c r="E26" s="4">
        <v>3.7131250000000001E-4</v>
      </c>
      <c r="F26" s="4">
        <f>$B26+$C26+$D26+$E26</f>
        <v>7.32672221E-3</v>
      </c>
      <c r="G26" s="4">
        <v>3.9740624999999997E-4</v>
      </c>
      <c r="H26" s="4">
        <v>3.9740624999999997E-4</v>
      </c>
      <c r="I26" s="4">
        <v>3.9740624999999997E-4</v>
      </c>
      <c r="J26" s="4">
        <v>3.9740624999999997E-4</v>
      </c>
      <c r="K26" s="4">
        <f>$G26+$H26+$I26+$J26</f>
        <v>1.5896249999999999E-3</v>
      </c>
    </row>
    <row r="27" spans="1:11" hidden="1" outlineLevel="4" x14ac:dyDescent="0.3">
      <c r="A27" s="6" t="s">
        <v>12</v>
      </c>
      <c r="B27" s="4">
        <v>6.7993000000000003E-7</v>
      </c>
      <c r="C27" s="4"/>
      <c r="D27" s="4"/>
      <c r="E27" s="4">
        <v>6.1238000000000004E-4</v>
      </c>
      <c r="F27" s="4">
        <f>$B27+$C27+$D27+$E27</f>
        <v>6.1305993000000008E-4</v>
      </c>
      <c r="G27" s="4"/>
      <c r="H27" s="4"/>
      <c r="I27" s="4"/>
      <c r="J27" s="4">
        <v>6.1229999999999998E-4</v>
      </c>
      <c r="K27" s="4">
        <f>$G27+$H27+$I27+$J27</f>
        <v>6.1229999999999998E-4</v>
      </c>
    </row>
    <row r="28" spans="1:11" hidden="1" outlineLevel="4" x14ac:dyDescent="0.3">
      <c r="A28" s="6" t="s">
        <v>4</v>
      </c>
      <c r="B28" s="4"/>
      <c r="C28" s="4">
        <v>7.1612199999999999E-6</v>
      </c>
      <c r="D28" s="4"/>
      <c r="E28" s="4"/>
      <c r="F28" s="4">
        <f>$B28+$C28+$D28+$E28</f>
        <v>7.1612199999999999E-6</v>
      </c>
      <c r="G28" s="4"/>
      <c r="H28" s="4">
        <v>7.5077500000000002E-6</v>
      </c>
      <c r="I28" s="4"/>
      <c r="J28" s="4"/>
      <c r="K28" s="4">
        <f>$G28+$H28+$I28+$J28</f>
        <v>7.5077500000000002E-6</v>
      </c>
    </row>
    <row r="29" spans="1:11" hidden="1" outlineLevel="4" x14ac:dyDescent="0.3">
      <c r="A29" s="6" t="s">
        <v>8</v>
      </c>
      <c r="B29" s="4">
        <v>3.1935153989999999E-2</v>
      </c>
      <c r="C29" s="4">
        <v>1.3011252060000001E-2</v>
      </c>
      <c r="D29" s="4">
        <v>0.33610232217000002</v>
      </c>
      <c r="E29" s="4">
        <v>0.4455033008</v>
      </c>
      <c r="F29" s="4">
        <f>$B29+$C29+$D29+$E29</f>
        <v>0.82655202902000002</v>
      </c>
      <c r="G29" s="4">
        <v>0.24427237500000001</v>
      </c>
      <c r="H29" s="4">
        <v>0.46194502500000001</v>
      </c>
      <c r="I29" s="4">
        <v>5.4753750000000002E-3</v>
      </c>
      <c r="J29" s="4">
        <v>0.14462643750000001</v>
      </c>
      <c r="K29" s="4">
        <f>$G29+$H29+$I29+$J29</f>
        <v>0.85631921249999998</v>
      </c>
    </row>
    <row r="30" spans="1:11" outlineLevel="3" collapsed="1" x14ac:dyDescent="0.3">
      <c r="A30" s="5" t="s">
        <v>13</v>
      </c>
      <c r="B30" s="4">
        <f t="shared" ref="B30:K30" si="12">SUM(B31:B33)</f>
        <v>11.593776233430001</v>
      </c>
      <c r="C30" s="4">
        <f t="shared" si="12"/>
        <v>0.28214061210000002</v>
      </c>
      <c r="D30" s="4">
        <f t="shared" si="12"/>
        <v>14.291298370450001</v>
      </c>
      <c r="E30" s="4">
        <f t="shared" si="12"/>
        <v>0.18399985441</v>
      </c>
      <c r="F30" s="4">
        <f t="shared" si="12"/>
        <v>26.351215070390001</v>
      </c>
      <c r="G30" s="4">
        <f t="shared" si="12"/>
        <v>14.835043121</v>
      </c>
      <c r="H30" s="4">
        <f t="shared" si="12"/>
        <v>0.14834182334000001</v>
      </c>
      <c r="I30" s="4">
        <f t="shared" si="12"/>
        <v>23.389596554729998</v>
      </c>
      <c r="J30" s="4">
        <f t="shared" si="12"/>
        <v>0.11499766432</v>
      </c>
      <c r="K30" s="4">
        <f t="shared" si="12"/>
        <v>38.487979163390001</v>
      </c>
    </row>
    <row r="31" spans="1:11" hidden="1" outlineLevel="4" x14ac:dyDescent="0.3">
      <c r="A31" s="6" t="s">
        <v>7</v>
      </c>
      <c r="B31" s="17">
        <v>0.28451020589999998</v>
      </c>
      <c r="C31" s="17">
        <v>0.19760545598999998</v>
      </c>
      <c r="D31" s="17">
        <v>0.25830269606</v>
      </c>
      <c r="E31" s="17">
        <v>0.18344288566</v>
      </c>
      <c r="F31" s="17">
        <v>0.92386124360999999</v>
      </c>
      <c r="G31" s="17">
        <v>0.22199280131999999</v>
      </c>
      <c r="H31" s="17">
        <v>0.14768448397</v>
      </c>
      <c r="I31" s="17">
        <v>0.17623332595000002</v>
      </c>
      <c r="J31" s="17">
        <v>0.11440155495</v>
      </c>
      <c r="K31" s="17">
        <v>0.66031216618999999</v>
      </c>
    </row>
    <row r="32" spans="1:11" hidden="1" outlineLevel="4" x14ac:dyDescent="0.3">
      <c r="A32" s="6" t="s">
        <v>11</v>
      </c>
      <c r="B32" s="4">
        <v>1.61459667451</v>
      </c>
      <c r="C32" s="4">
        <v>8.4534716509999996E-2</v>
      </c>
      <c r="D32" s="4">
        <v>0.83991012973000001</v>
      </c>
      <c r="E32" s="4">
        <v>5.5696874999999996E-4</v>
      </c>
      <c r="F32" s="4">
        <f>$B32+$C32+$D32+$E32</f>
        <v>2.5395984894999999</v>
      </c>
      <c r="G32" s="4">
        <v>1.0158002287900001</v>
      </c>
      <c r="H32" s="4">
        <v>6.5733936999999999E-4</v>
      </c>
      <c r="I32" s="4">
        <v>1.0384881617699999</v>
      </c>
      <c r="J32" s="4">
        <v>5.9610936999999998E-4</v>
      </c>
      <c r="K32" s="4">
        <f>$G32+$H32+$I32+$J32</f>
        <v>2.0555418393</v>
      </c>
    </row>
    <row r="33" spans="1:12" hidden="1" outlineLevel="4" x14ac:dyDescent="0.3">
      <c r="A33" s="6" t="s">
        <v>8</v>
      </c>
      <c r="B33" s="4">
        <v>9.6946693530200001</v>
      </c>
      <c r="C33" s="4">
        <v>4.3959999999999999E-7</v>
      </c>
      <c r="D33" s="4">
        <v>13.193085544660001</v>
      </c>
      <c r="E33" s="4"/>
      <c r="F33" s="4">
        <f>$B33+$C33+$D33+$E33</f>
        <v>22.887755337280002</v>
      </c>
      <c r="G33" s="4">
        <v>13.59725009089</v>
      </c>
      <c r="H33" s="4"/>
      <c r="I33" s="4">
        <v>22.174875067009999</v>
      </c>
      <c r="J33" s="4"/>
      <c r="K33" s="4">
        <f>$G33+$H33+$I33+$J33</f>
        <v>35.7721251579</v>
      </c>
    </row>
    <row r="34" spans="1:12" outlineLevel="3" collapsed="1" x14ac:dyDescent="0.3">
      <c r="A34" s="5" t="s">
        <v>14</v>
      </c>
      <c r="B34" s="4">
        <f t="shared" ref="B34:K34" si="13">SUM(B35:B39)</f>
        <v>3.5453715150000002E-2</v>
      </c>
      <c r="C34" s="4">
        <f t="shared" si="13"/>
        <v>1.378111739E-2</v>
      </c>
      <c r="D34" s="4">
        <f t="shared" si="13"/>
        <v>3.9713997609999996E-2</v>
      </c>
      <c r="E34" s="4">
        <f t="shared" si="13"/>
        <v>1.3064147680000001E-2</v>
      </c>
      <c r="F34" s="4">
        <f t="shared" si="13"/>
        <v>0.10201297783</v>
      </c>
      <c r="G34" s="4">
        <f t="shared" si="13"/>
        <v>3.880370197E-2</v>
      </c>
      <c r="H34" s="4">
        <f t="shared" si="13"/>
        <v>3.7520858742000001</v>
      </c>
      <c r="I34" s="4">
        <f t="shared" si="13"/>
        <v>0.26049660794000001</v>
      </c>
      <c r="J34" s="4">
        <f t="shared" si="13"/>
        <v>2.3985527810699998</v>
      </c>
      <c r="K34" s="4">
        <f t="shared" si="13"/>
        <v>6.4499389651800012</v>
      </c>
    </row>
    <row r="35" spans="1:12" hidden="1" outlineLevel="4" x14ac:dyDescent="0.3">
      <c r="A35" s="6" t="s">
        <v>15</v>
      </c>
      <c r="B35" s="4"/>
      <c r="C35" s="4">
        <v>0</v>
      </c>
      <c r="D35" s="4"/>
      <c r="E35" s="4">
        <v>0</v>
      </c>
      <c r="F35" s="4">
        <f>$B35+$C35+$D35+$E35</f>
        <v>0</v>
      </c>
      <c r="G35" s="4"/>
      <c r="H35" s="4">
        <v>0.55121203107000005</v>
      </c>
      <c r="I35" s="4">
        <v>0.12048944255000001</v>
      </c>
      <c r="J35" s="4">
        <v>1.0982352164</v>
      </c>
      <c r="K35" s="4">
        <f>$G35+$H35+$I35+$J35</f>
        <v>1.7699366900200002</v>
      </c>
    </row>
    <row r="36" spans="1:12" hidden="1" outlineLevel="4" x14ac:dyDescent="0.3">
      <c r="A36" s="6" t="s">
        <v>7</v>
      </c>
      <c r="B36" s="4">
        <v>1.3326692980000001E-2</v>
      </c>
      <c r="C36" s="4">
        <v>1.378102948E-2</v>
      </c>
      <c r="D36" s="4">
        <v>1.673705306E-2</v>
      </c>
      <c r="E36" s="4">
        <v>1.3064147680000001E-2</v>
      </c>
      <c r="F36" s="4">
        <f>$B36+$C36+$D36+$E36</f>
        <v>5.6908923200000003E-2</v>
      </c>
      <c r="G36" s="4">
        <v>1.4673462139999999E-2</v>
      </c>
      <c r="H36" s="4">
        <v>2.3460885113000001</v>
      </c>
      <c r="I36" s="4">
        <v>9.907838008E-2</v>
      </c>
      <c r="J36" s="4">
        <v>0.70828330782000004</v>
      </c>
      <c r="K36" s="4">
        <f>$G36+$H36+$I36+$J36</f>
        <v>3.1681236613400001</v>
      </c>
    </row>
    <row r="37" spans="1:12" hidden="1" outlineLevel="4" x14ac:dyDescent="0.3">
      <c r="A37" s="6" t="s">
        <v>11</v>
      </c>
      <c r="B37" s="4"/>
      <c r="C37" s="4"/>
      <c r="D37" s="4"/>
      <c r="E37" s="4"/>
      <c r="F37" s="4">
        <f>$B37+$C37+$D37+$E37</f>
        <v>0</v>
      </c>
      <c r="G37" s="4"/>
      <c r="H37" s="4">
        <v>4.7282588100000002E-2</v>
      </c>
      <c r="I37" s="4"/>
      <c r="J37" s="4">
        <v>6.1609509399999998E-3</v>
      </c>
      <c r="K37" s="4">
        <f>$G37+$H37+$I37+$J37</f>
        <v>5.3443539040000002E-2</v>
      </c>
    </row>
    <row r="38" spans="1:12" hidden="1" outlineLevel="4" x14ac:dyDescent="0.3">
      <c r="A38" s="6" t="s">
        <v>12</v>
      </c>
      <c r="B38" s="4"/>
      <c r="C38" s="4"/>
      <c r="D38" s="4"/>
      <c r="E38" s="4"/>
      <c r="F38" s="4">
        <f>$B38+$C38+$D38+$E38</f>
        <v>0</v>
      </c>
      <c r="G38" s="4">
        <v>5.6906549999999998E-5</v>
      </c>
      <c r="H38" s="4">
        <v>0.32357889326</v>
      </c>
      <c r="I38" s="4">
        <v>1.724795187E-2</v>
      </c>
      <c r="J38" s="4">
        <v>0.18635665988</v>
      </c>
      <c r="K38" s="4">
        <f>$G38+$H38+$I38+$J38</f>
        <v>0.52724041156000001</v>
      </c>
    </row>
    <row r="39" spans="1:12" hidden="1" outlineLevel="4" x14ac:dyDescent="0.3">
      <c r="A39" s="6" t="s">
        <v>8</v>
      </c>
      <c r="B39" s="4">
        <v>2.212702217E-2</v>
      </c>
      <c r="C39" s="4">
        <v>8.7909999999999998E-8</v>
      </c>
      <c r="D39" s="4">
        <v>2.297694455E-2</v>
      </c>
      <c r="E39" s="4"/>
      <c r="F39" s="4">
        <f>$B39+$C39+$D39+$E39</f>
        <v>4.5104054630000001E-2</v>
      </c>
      <c r="G39" s="4">
        <v>2.4073333280000001E-2</v>
      </c>
      <c r="H39" s="4">
        <v>0.48392385047000003</v>
      </c>
      <c r="I39" s="4">
        <v>2.368083344E-2</v>
      </c>
      <c r="J39" s="4">
        <v>0.39951664602999998</v>
      </c>
      <c r="K39" s="4">
        <f>$G39+$H39+$I39+$J39</f>
        <v>0.93119466322000011</v>
      </c>
    </row>
    <row r="40" spans="1:12" outlineLevel="3" collapsed="1" x14ac:dyDescent="0.3">
      <c r="A40" s="5" t="s">
        <v>16</v>
      </c>
      <c r="B40" s="4">
        <f t="shared" ref="B40:K40" si="14">SUM(B41:B43)</f>
        <v>18.408508770699999</v>
      </c>
      <c r="C40" s="4">
        <f t="shared" si="14"/>
        <v>23.35832558073</v>
      </c>
      <c r="D40" s="4">
        <f t="shared" si="14"/>
        <v>21.906662953449999</v>
      </c>
      <c r="E40" s="4">
        <f t="shared" si="14"/>
        <v>27.802774093949999</v>
      </c>
      <c r="F40" s="4">
        <f t="shared" si="14"/>
        <v>91.476271398829994</v>
      </c>
      <c r="G40" s="4">
        <f t="shared" si="14"/>
        <v>27.423680247059998</v>
      </c>
      <c r="H40" s="4">
        <f t="shared" si="14"/>
        <v>31.112176568819997</v>
      </c>
      <c r="I40" s="4">
        <f t="shared" si="14"/>
        <v>24.05874082759</v>
      </c>
      <c r="J40" s="4">
        <f t="shared" si="14"/>
        <v>35.963132978760001</v>
      </c>
      <c r="K40" s="4">
        <f t="shared" si="14"/>
        <v>118.55773062223</v>
      </c>
    </row>
    <row r="41" spans="1:12" hidden="1" outlineLevel="4" x14ac:dyDescent="0.3">
      <c r="A41" s="6" t="s">
        <v>7</v>
      </c>
      <c r="B41" s="4">
        <v>1.6938072848200001</v>
      </c>
      <c r="C41" s="4">
        <v>3.1060015542900001</v>
      </c>
      <c r="D41" s="4">
        <v>2.1120790404299998</v>
      </c>
      <c r="E41" s="4">
        <v>3.3322799084499999</v>
      </c>
      <c r="F41" s="4">
        <f>$B41+$C41+$D41+$E41</f>
        <v>10.244167787989999</v>
      </c>
      <c r="G41" s="4">
        <v>6.4573837756900003</v>
      </c>
      <c r="H41" s="4">
        <v>3.3337873975300001</v>
      </c>
      <c r="I41" s="4">
        <v>3.5799479734599999</v>
      </c>
      <c r="J41" s="4">
        <v>7.6190653147000003</v>
      </c>
      <c r="K41" s="4">
        <f>$G41+$H41+$I41+$J41</f>
        <v>20.99018446138</v>
      </c>
    </row>
    <row r="42" spans="1:12" hidden="1" outlineLevel="4" x14ac:dyDescent="0.3">
      <c r="A42" s="6" t="s">
        <v>8</v>
      </c>
      <c r="B42" s="4">
        <v>8.50571193581</v>
      </c>
      <c r="C42" s="4">
        <v>12.11472629236</v>
      </c>
      <c r="D42" s="4">
        <v>9.0290112854199993</v>
      </c>
      <c r="E42" s="4">
        <v>14.456502256129999</v>
      </c>
      <c r="F42" s="4">
        <f>$B42+$C42+$D42+$E42</f>
        <v>44.105951769720001</v>
      </c>
      <c r="G42" s="4">
        <v>9.8854772664000006</v>
      </c>
      <c r="H42" s="4">
        <v>17.939938825799999</v>
      </c>
      <c r="I42" s="4">
        <v>10.46848410013</v>
      </c>
      <c r="J42" s="4">
        <v>18.49599641907</v>
      </c>
      <c r="K42" s="4">
        <f>$G42+$H42+$I42+$J42</f>
        <v>56.789896611399996</v>
      </c>
    </row>
    <row r="43" spans="1:12" hidden="1" outlineLevel="4" x14ac:dyDescent="0.3">
      <c r="A43" s="6" t="s">
        <v>17</v>
      </c>
      <c r="B43" s="4">
        <v>8.2089895500699992</v>
      </c>
      <c r="C43" s="4">
        <v>8.1375977340799999</v>
      </c>
      <c r="D43" s="4">
        <v>10.765572627599999</v>
      </c>
      <c r="E43" s="4">
        <v>10.01399192937</v>
      </c>
      <c r="F43" s="4">
        <f>$B43+$C43+$D43+$E43</f>
        <v>37.126151841119999</v>
      </c>
      <c r="G43" s="4">
        <v>11.08081920497</v>
      </c>
      <c r="H43" s="4">
        <v>9.8384503454899992</v>
      </c>
      <c r="I43" s="4">
        <v>10.010308754</v>
      </c>
      <c r="J43" s="4">
        <v>9.8480712449900007</v>
      </c>
      <c r="K43" s="4">
        <f>$G43+$H43+$I43+$J43</f>
        <v>40.777649549450004</v>
      </c>
    </row>
    <row r="44" spans="1:12" outlineLevel="2" x14ac:dyDescent="0.3">
      <c r="A44" s="12" t="s">
        <v>9</v>
      </c>
      <c r="B44" s="13">
        <f>B45+B48+B54</f>
        <v>29.26712085874</v>
      </c>
      <c r="C44" s="13">
        <f t="shared" ref="C44:K44" si="15">C45+C48+C54</f>
        <v>32.630332122110005</v>
      </c>
      <c r="D44" s="13">
        <f t="shared" si="15"/>
        <v>35.450340179519998</v>
      </c>
      <c r="E44" s="13">
        <f t="shared" si="15"/>
        <v>31.286020712009996</v>
      </c>
      <c r="F44" s="13">
        <f t="shared" si="15"/>
        <v>128.63381387237999</v>
      </c>
      <c r="G44" s="13">
        <f t="shared" si="15"/>
        <v>32.477528676559999</v>
      </c>
      <c r="H44" s="13">
        <f t="shared" si="15"/>
        <v>30.782331806509998</v>
      </c>
      <c r="I44" s="13">
        <f t="shared" si="15"/>
        <v>44.901677004229995</v>
      </c>
      <c r="J44" s="13">
        <f t="shared" si="15"/>
        <v>51.129536204570002</v>
      </c>
      <c r="K44" s="13">
        <f t="shared" si="15"/>
        <v>159.29107369187</v>
      </c>
    </row>
    <row r="45" spans="1:12" outlineLevel="3" collapsed="1" x14ac:dyDescent="0.3">
      <c r="A45" s="5" t="s">
        <v>13</v>
      </c>
      <c r="B45" s="4">
        <f t="shared" ref="B45:K45" si="16">SUM(B46:B47)</f>
        <v>2.0921811840500002</v>
      </c>
      <c r="C45" s="4">
        <f t="shared" si="16"/>
        <v>1.7969540042100001</v>
      </c>
      <c r="D45" s="4">
        <f t="shared" si="16"/>
        <v>2.1559391362399998</v>
      </c>
      <c r="E45" s="4">
        <f t="shared" si="16"/>
        <v>1.8200802051</v>
      </c>
      <c r="F45" s="4">
        <f t="shared" si="16"/>
        <v>7.8651545295999998</v>
      </c>
      <c r="G45" s="4">
        <f t="shared" si="16"/>
        <v>2.1676966798099997</v>
      </c>
      <c r="H45" s="4">
        <f t="shared" si="16"/>
        <v>1.7907796655600001</v>
      </c>
      <c r="I45" s="4">
        <f t="shared" si="16"/>
        <v>2.5419796372999999</v>
      </c>
      <c r="J45" s="4">
        <f t="shared" si="16"/>
        <v>1.68530184127</v>
      </c>
      <c r="K45" s="4">
        <f t="shared" si="16"/>
        <v>8.1857578239400013</v>
      </c>
    </row>
    <row r="46" spans="1:12" hidden="1" outlineLevel="4" x14ac:dyDescent="0.3">
      <c r="A46" s="6" t="s">
        <v>7</v>
      </c>
      <c r="B46" s="17">
        <v>2.0921811840500002</v>
      </c>
      <c r="C46" s="17">
        <v>1.7969540042100001</v>
      </c>
      <c r="D46" s="17">
        <v>2.1559391362399998</v>
      </c>
      <c r="E46" s="17">
        <v>1.8200802051</v>
      </c>
      <c r="F46" s="17">
        <v>7.8651545295999998</v>
      </c>
      <c r="G46" s="17">
        <v>2.1676966798099997</v>
      </c>
      <c r="H46" s="17">
        <v>1.7907796655600001</v>
      </c>
      <c r="I46" s="17">
        <v>2.0445999043600001</v>
      </c>
      <c r="J46" s="17">
        <v>1.68530184127</v>
      </c>
      <c r="K46" s="17">
        <v>7.6883780910000006</v>
      </c>
      <c r="L46" s="18"/>
    </row>
    <row r="47" spans="1:12" hidden="1" outlineLevel="4" x14ac:dyDescent="0.3">
      <c r="A47" s="6" t="s">
        <v>11</v>
      </c>
      <c r="B47" s="4"/>
      <c r="C47" s="4"/>
      <c r="D47" s="4"/>
      <c r="E47" s="4"/>
      <c r="F47" s="4">
        <f>$B47+$C47+$D47+$E47</f>
        <v>0</v>
      </c>
      <c r="G47" s="4"/>
      <c r="H47" s="4"/>
      <c r="I47" s="4">
        <v>0.49737973293999999</v>
      </c>
      <c r="J47" s="4"/>
      <c r="K47" s="4">
        <f>$G47+$H47+$I47+$J47</f>
        <v>0.49737973293999999</v>
      </c>
    </row>
    <row r="48" spans="1:12" outlineLevel="3" collapsed="1" x14ac:dyDescent="0.3">
      <c r="A48" s="5" t="s">
        <v>14</v>
      </c>
      <c r="B48" s="4">
        <f t="shared" ref="B48:K48" si="17">SUM(B49:B53)</f>
        <v>0.22389286581000001</v>
      </c>
      <c r="C48" s="4">
        <f t="shared" si="17"/>
        <v>0.11193643954</v>
      </c>
      <c r="D48" s="4">
        <f t="shared" si="17"/>
        <v>0.30357222246999999</v>
      </c>
      <c r="E48" s="4">
        <f t="shared" si="17"/>
        <v>0.16068196534000001</v>
      </c>
      <c r="F48" s="4">
        <f t="shared" si="17"/>
        <v>0.80008349316000005</v>
      </c>
      <c r="G48" s="4">
        <f t="shared" si="17"/>
        <v>0.32592036518</v>
      </c>
      <c r="H48" s="4">
        <f t="shared" si="17"/>
        <v>6.1748586485199999</v>
      </c>
      <c r="I48" s="4">
        <f t="shared" si="17"/>
        <v>9.5613452307799989</v>
      </c>
      <c r="J48" s="4">
        <f t="shared" si="17"/>
        <v>23.982104092249998</v>
      </c>
      <c r="K48" s="4">
        <f t="shared" si="17"/>
        <v>40.044228336729986</v>
      </c>
    </row>
    <row r="49" spans="1:13" hidden="1" outlineLevel="4" x14ac:dyDescent="0.3">
      <c r="A49" s="6" t="s">
        <v>15</v>
      </c>
      <c r="B49" s="4"/>
      <c r="C49" s="4"/>
      <c r="D49" s="4"/>
      <c r="E49" s="4"/>
      <c r="F49" s="4">
        <f>$B49+$C49+$D49+$E49</f>
        <v>0</v>
      </c>
      <c r="G49" s="4"/>
      <c r="H49" s="4">
        <v>2.9044999998800001</v>
      </c>
      <c r="I49" s="4">
        <v>8.277825</v>
      </c>
      <c r="J49" s="4">
        <v>20.331499999879998</v>
      </c>
      <c r="K49" s="4">
        <f>$G49+$H49+$I49+$J49</f>
        <v>31.513824999759997</v>
      </c>
    </row>
    <row r="50" spans="1:13" hidden="1" outlineLevel="4" x14ac:dyDescent="0.3">
      <c r="A50" s="6" t="s">
        <v>7</v>
      </c>
      <c r="B50" s="4">
        <v>0.22389286581000001</v>
      </c>
      <c r="C50" s="4">
        <v>0.11193643954</v>
      </c>
      <c r="D50" s="4">
        <v>0.30357222246999999</v>
      </c>
      <c r="E50" s="4">
        <v>0.16068196534000001</v>
      </c>
      <c r="F50" s="4">
        <f>$B50+$C50+$D50+$E50</f>
        <v>0.80008349316000005</v>
      </c>
      <c r="G50" s="4">
        <v>0.32592036518</v>
      </c>
      <c r="H50" s="4">
        <v>2.4543380051099999</v>
      </c>
      <c r="I50" s="4">
        <v>1.14095903408</v>
      </c>
      <c r="J50" s="4">
        <v>2.8345834488400001</v>
      </c>
      <c r="K50" s="4">
        <f>$G50+$H50+$I50+$J50</f>
        <v>6.7558008532100002</v>
      </c>
    </row>
    <row r="51" spans="1:13" hidden="1" outlineLevel="4" x14ac:dyDescent="0.3">
      <c r="A51" s="6" t="s">
        <v>11</v>
      </c>
      <c r="B51" s="4"/>
      <c r="C51" s="4"/>
      <c r="D51" s="4"/>
      <c r="E51" s="4"/>
      <c r="F51" s="4">
        <f>$B51+$C51+$D51+$E51</f>
        <v>0</v>
      </c>
      <c r="G51" s="4"/>
      <c r="H51" s="4">
        <v>5.3126831059999997E-2</v>
      </c>
      <c r="I51" s="4"/>
      <c r="J51" s="4">
        <v>5.3126831059999997E-2</v>
      </c>
      <c r="K51" s="4">
        <f>$G51+$H51+$I51+$J51</f>
        <v>0.10625366211999999</v>
      </c>
    </row>
    <row r="52" spans="1:13" hidden="1" outlineLevel="4" x14ac:dyDescent="0.3">
      <c r="A52" s="6" t="s">
        <v>12</v>
      </c>
      <c r="B52" s="4"/>
      <c r="C52" s="4"/>
      <c r="D52" s="4"/>
      <c r="E52" s="4"/>
      <c r="F52" s="4">
        <f>$B52+$C52+$D52+$E52</f>
        <v>0</v>
      </c>
      <c r="G52" s="4"/>
      <c r="H52" s="4">
        <v>0.76047986541000001</v>
      </c>
      <c r="I52" s="4">
        <v>0.1425611967</v>
      </c>
      <c r="J52" s="4">
        <v>0.76047986541000001</v>
      </c>
      <c r="K52" s="4">
        <f>$G52+$H52+$I52+$J52</f>
        <v>1.66352092752</v>
      </c>
    </row>
    <row r="53" spans="1:13" hidden="1" outlineLevel="4" x14ac:dyDescent="0.3">
      <c r="A53" s="6" t="s">
        <v>8</v>
      </c>
      <c r="B53" s="4"/>
      <c r="C53" s="4"/>
      <c r="D53" s="4"/>
      <c r="E53" s="4"/>
      <c r="F53" s="4">
        <f>$B53+$C53+$D53+$E53</f>
        <v>0</v>
      </c>
      <c r="G53" s="4"/>
      <c r="H53" s="4">
        <v>2.4139470599999998E-3</v>
      </c>
      <c r="I53" s="4"/>
      <c r="J53" s="4">
        <v>2.4139470599999998E-3</v>
      </c>
      <c r="K53" s="4">
        <f>$G53+$H53+$I53+$J53</f>
        <v>4.8278941199999996E-3</v>
      </c>
    </row>
    <row r="54" spans="1:13" outlineLevel="3" collapsed="1" x14ac:dyDescent="0.3">
      <c r="A54" s="5" t="s">
        <v>16</v>
      </c>
      <c r="B54" s="4">
        <f t="shared" ref="B54:K54" si="18">SUM(B55:B57)</f>
        <v>26.951046808880001</v>
      </c>
      <c r="C54" s="4">
        <f t="shared" si="18"/>
        <v>30.721441678360002</v>
      </c>
      <c r="D54" s="4">
        <f t="shared" si="18"/>
        <v>32.990828820809995</v>
      </c>
      <c r="E54" s="4">
        <f t="shared" si="18"/>
        <v>29.305258541569998</v>
      </c>
      <c r="F54" s="4">
        <f t="shared" si="18"/>
        <v>119.96857584962</v>
      </c>
      <c r="G54" s="4">
        <f t="shared" si="18"/>
        <v>29.983911631570002</v>
      </c>
      <c r="H54" s="4">
        <f t="shared" si="18"/>
        <v>22.816693492429998</v>
      </c>
      <c r="I54" s="4">
        <f t="shared" si="18"/>
        <v>32.798352136150001</v>
      </c>
      <c r="J54" s="4">
        <f t="shared" si="18"/>
        <v>25.46213027105</v>
      </c>
      <c r="K54" s="4">
        <f t="shared" si="18"/>
        <v>111.0610875312</v>
      </c>
    </row>
    <row r="55" spans="1:13" hidden="1" outlineLevel="4" x14ac:dyDescent="0.3">
      <c r="A55" s="6" t="s">
        <v>7</v>
      </c>
      <c r="B55" s="4">
        <v>0.77735105929000003</v>
      </c>
      <c r="C55" s="4">
        <v>6.4025441602999997</v>
      </c>
      <c r="D55" s="4">
        <v>5.6242489775499998</v>
      </c>
      <c r="E55" s="4">
        <v>4.2154933018599996</v>
      </c>
      <c r="F55" s="4">
        <f>$B55+$C55+$D55+$E55</f>
        <v>17.019637498999998</v>
      </c>
      <c r="G55" s="4">
        <v>5.7439315661099997</v>
      </c>
      <c r="H55" s="4">
        <v>8.7596234423499997</v>
      </c>
      <c r="I55" s="4">
        <v>5.8805215622900002</v>
      </c>
      <c r="J55" s="4">
        <v>7.0375218303200002</v>
      </c>
      <c r="K55" s="4">
        <f>$G55+$H55+$I55+$J55</f>
        <v>27.42159840107</v>
      </c>
    </row>
    <row r="56" spans="1:13" hidden="1" outlineLevel="4" x14ac:dyDescent="0.3">
      <c r="A56" s="6" t="s">
        <v>8</v>
      </c>
      <c r="B56" s="4">
        <v>7.55459637459</v>
      </c>
      <c r="C56" s="4">
        <v>5.4332200968100004</v>
      </c>
      <c r="D56" s="4">
        <v>7.9958922182599999</v>
      </c>
      <c r="E56" s="4">
        <v>5.7190776147099998</v>
      </c>
      <c r="F56" s="4">
        <f>$B56+$C56+$D56+$E56</f>
        <v>26.702786304369997</v>
      </c>
      <c r="G56" s="4">
        <v>8.2499421904600005</v>
      </c>
      <c r="H56" s="4">
        <v>6.0620511125799998</v>
      </c>
      <c r="I56" s="4">
        <v>8.2626274238599997</v>
      </c>
      <c r="J56" s="4">
        <v>6.9117493782299997</v>
      </c>
      <c r="K56" s="4">
        <f>$G56+$H56+$I56+$J56</f>
        <v>29.48637010513</v>
      </c>
    </row>
    <row r="57" spans="1:13" hidden="1" outlineLevel="4" x14ac:dyDescent="0.3">
      <c r="A57" s="6" t="s">
        <v>17</v>
      </c>
      <c r="B57" s="4">
        <v>18.619099375000001</v>
      </c>
      <c r="C57" s="4">
        <v>18.885677421250001</v>
      </c>
      <c r="D57" s="4">
        <v>19.370687624999999</v>
      </c>
      <c r="E57" s="4">
        <v>19.370687624999999</v>
      </c>
      <c r="F57" s="4">
        <f>$B57+$C57+$D57+$E57</f>
        <v>76.246152046250003</v>
      </c>
      <c r="G57" s="4">
        <v>15.990037875000001</v>
      </c>
      <c r="H57" s="4">
        <v>7.9950189375000003</v>
      </c>
      <c r="I57" s="4">
        <v>18.655203149999998</v>
      </c>
      <c r="J57" s="4">
        <v>11.5128590625</v>
      </c>
      <c r="K57" s="4">
        <f>$G57+$H57+$I57+$J57</f>
        <v>54.153119024999995</v>
      </c>
    </row>
    <row r="58" spans="1:13" x14ac:dyDescent="0.3">
      <c r="A58" s="29" t="s">
        <v>26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3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3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3" x14ac:dyDescent="0.3">
      <c r="A61" s="24"/>
      <c r="B61" s="15">
        <v>2028</v>
      </c>
      <c r="C61" s="15">
        <v>2029</v>
      </c>
      <c r="D61" s="15">
        <v>2030</v>
      </c>
      <c r="E61" s="15">
        <v>2031</v>
      </c>
      <c r="F61" s="15">
        <v>2032</v>
      </c>
      <c r="G61" s="15">
        <v>2033</v>
      </c>
      <c r="H61" s="15">
        <v>2034</v>
      </c>
      <c r="I61" s="15">
        <v>2035</v>
      </c>
      <c r="J61" s="15">
        <v>2036</v>
      </c>
      <c r="K61" s="15">
        <v>2037</v>
      </c>
      <c r="L61" s="15">
        <v>2038</v>
      </c>
    </row>
    <row r="62" spans="1:13" x14ac:dyDescent="0.3">
      <c r="A62" s="8" t="s">
        <v>0</v>
      </c>
      <c r="B62" s="9">
        <v>766.36864037017995</v>
      </c>
      <c r="C62" s="9">
        <v>888.33946016968002</v>
      </c>
      <c r="D62" s="9">
        <v>599.30781753103997</v>
      </c>
      <c r="E62" s="9">
        <v>609.71193928988998</v>
      </c>
      <c r="F62" s="9">
        <v>581.48516408503997</v>
      </c>
      <c r="G62" s="9">
        <v>486.66604826047995</v>
      </c>
      <c r="H62" s="9">
        <v>718.31572928976993</v>
      </c>
      <c r="I62" s="9">
        <v>712.08095696851001</v>
      </c>
      <c r="J62" s="9">
        <v>644.73987031754996</v>
      </c>
      <c r="K62" s="9">
        <v>493.13867421485008</v>
      </c>
      <c r="L62" s="9">
        <v>324.51527870803</v>
      </c>
      <c r="M62" s="25"/>
    </row>
    <row r="63" spans="1:13" outlineLevel="1" x14ac:dyDescent="0.3">
      <c r="A63" s="10" t="s">
        <v>1</v>
      </c>
      <c r="B63" s="11">
        <v>422.13275778472996</v>
      </c>
      <c r="C63" s="11">
        <v>379.56334792888998</v>
      </c>
      <c r="D63" s="11">
        <v>134.54254031715999</v>
      </c>
      <c r="E63" s="11">
        <v>141.06797459014999</v>
      </c>
      <c r="F63" s="11">
        <v>136.33892037626001</v>
      </c>
      <c r="G63" s="11">
        <v>126.51301938049001</v>
      </c>
      <c r="H63" s="11">
        <v>119.22368877195998</v>
      </c>
      <c r="I63" s="11">
        <v>124.29114873276001</v>
      </c>
      <c r="J63" s="11">
        <v>135.93964212499998</v>
      </c>
      <c r="K63" s="11">
        <v>173.32683447100001</v>
      </c>
      <c r="L63" s="11">
        <v>54.146917207000001</v>
      </c>
      <c r="M63" s="25"/>
    </row>
    <row r="64" spans="1:13" outlineLevel="1" x14ac:dyDescent="0.3">
      <c r="A64" s="12" t="s">
        <v>2</v>
      </c>
      <c r="B64" s="13">
        <v>156.06574450099998</v>
      </c>
      <c r="C64" s="13">
        <v>113.90781640640999</v>
      </c>
      <c r="D64" s="13">
        <v>87.492486794680005</v>
      </c>
      <c r="E64" s="13">
        <v>82.876924078559995</v>
      </c>
      <c r="F64" s="13">
        <v>78.307968853779997</v>
      </c>
      <c r="G64" s="13">
        <v>73.532902858010004</v>
      </c>
      <c r="H64" s="13">
        <v>66.993692249480006</v>
      </c>
      <c r="I64" s="13">
        <v>60.221152209780001</v>
      </c>
      <c r="J64" s="13">
        <v>52.018598124999997</v>
      </c>
      <c r="K64" s="13">
        <v>41.229090470999999</v>
      </c>
      <c r="L64" s="13">
        <v>27.049173206999999</v>
      </c>
      <c r="M64" s="25"/>
    </row>
    <row r="65" spans="1:13" outlineLevel="2" collapsed="1" x14ac:dyDescent="0.3">
      <c r="A65" s="19" t="s">
        <v>3</v>
      </c>
      <c r="B65" s="21">
        <v>2.18125E-4</v>
      </c>
      <c r="C65" s="21">
        <v>1.95E-4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</row>
    <row r="66" spans="1:13" hidden="1" outlineLevel="3" x14ac:dyDescent="0.3">
      <c r="A66" s="20" t="s">
        <v>4</v>
      </c>
      <c r="B66" s="21">
        <v>2.18125E-4</v>
      </c>
      <c r="C66" s="21">
        <v>1.95E-4</v>
      </c>
      <c r="D66" s="21"/>
      <c r="E66" s="21"/>
      <c r="F66" s="21"/>
      <c r="G66" s="21"/>
      <c r="H66" s="21"/>
      <c r="I66" s="21"/>
      <c r="J66" s="21"/>
      <c r="K66" s="21"/>
      <c r="L66" s="21"/>
    </row>
    <row r="67" spans="1:13" outlineLevel="2" collapsed="1" x14ac:dyDescent="0.3">
      <c r="A67" s="19" t="s">
        <v>5</v>
      </c>
      <c r="B67" s="21">
        <v>5.0412240580000003E-2</v>
      </c>
      <c r="C67" s="21">
        <v>4.3792795910000001E-2</v>
      </c>
      <c r="D67" s="21">
        <v>3.7180169780000001E-2</v>
      </c>
      <c r="E67" s="21">
        <v>3.0567543660000002E-2</v>
      </c>
      <c r="F67" s="21">
        <v>2.3961736080000001E-2</v>
      </c>
      <c r="G67" s="21">
        <v>1.7342291409999998E-2</v>
      </c>
      <c r="H67" s="21">
        <v>1.072966528E-2</v>
      </c>
      <c r="I67" s="21">
        <v>4.1170391799999996E-3</v>
      </c>
      <c r="J67" s="21">
        <v>0</v>
      </c>
      <c r="K67" s="21">
        <v>0</v>
      </c>
      <c r="L67" s="21">
        <v>0</v>
      </c>
    </row>
    <row r="68" spans="1:13" hidden="1" outlineLevel="3" x14ac:dyDescent="0.3">
      <c r="A68" s="20" t="s">
        <v>4</v>
      </c>
      <c r="B68" s="21">
        <v>5.0412240580000003E-2</v>
      </c>
      <c r="C68" s="21">
        <v>4.3792795910000001E-2</v>
      </c>
      <c r="D68" s="21">
        <v>3.7180169780000001E-2</v>
      </c>
      <c r="E68" s="21">
        <v>3.0567543660000002E-2</v>
      </c>
      <c r="F68" s="21">
        <v>2.3961736080000001E-2</v>
      </c>
      <c r="G68" s="21">
        <v>1.7342291409999998E-2</v>
      </c>
      <c r="H68" s="21">
        <v>1.072966528E-2</v>
      </c>
      <c r="I68" s="21">
        <v>4.1170391799999996E-3</v>
      </c>
      <c r="J68" s="21"/>
      <c r="K68" s="21"/>
      <c r="L68" s="21"/>
    </row>
    <row r="69" spans="1:13" outlineLevel="2" collapsed="1" x14ac:dyDescent="0.3">
      <c r="A69" s="19" t="s">
        <v>6</v>
      </c>
      <c r="B69" s="21">
        <v>156.01511413541999</v>
      </c>
      <c r="C69" s="21">
        <v>113.86382861049999</v>
      </c>
      <c r="D69" s="21">
        <v>87.455306624900004</v>
      </c>
      <c r="E69" s="21">
        <v>82.846356534899996</v>
      </c>
      <c r="F69" s="21">
        <v>78.2840071177</v>
      </c>
      <c r="G69" s="21">
        <v>73.515560566600001</v>
      </c>
      <c r="H69" s="21">
        <v>66.982962584199996</v>
      </c>
      <c r="I69" s="21">
        <v>60.217035170599999</v>
      </c>
      <c r="J69" s="21">
        <v>52.018598124999997</v>
      </c>
      <c r="K69" s="21">
        <v>41.229090470999999</v>
      </c>
      <c r="L69" s="21">
        <v>27.049173206999999</v>
      </c>
    </row>
    <row r="70" spans="1:13" hidden="1" outlineLevel="3" x14ac:dyDescent="0.3">
      <c r="A70" s="20" t="s">
        <v>4</v>
      </c>
      <c r="B70" s="21">
        <v>155.86143113541999</v>
      </c>
      <c r="C70" s="21">
        <v>113.86382861049999</v>
      </c>
      <c r="D70" s="21">
        <v>87.455306624900004</v>
      </c>
      <c r="E70" s="21">
        <v>82.846356534899996</v>
      </c>
      <c r="F70" s="21">
        <v>78.2840071177</v>
      </c>
      <c r="G70" s="21">
        <v>73.515560566600001</v>
      </c>
      <c r="H70" s="21">
        <v>66.982962584199996</v>
      </c>
      <c r="I70" s="21">
        <v>60.217035170599999</v>
      </c>
      <c r="J70" s="21">
        <v>52.018598124999997</v>
      </c>
      <c r="K70" s="21">
        <v>41.229090470999999</v>
      </c>
      <c r="L70" s="21">
        <v>27.049173206999999</v>
      </c>
    </row>
    <row r="71" spans="1:13" hidden="1" outlineLevel="3" x14ac:dyDescent="0.3">
      <c r="A71" s="20" t="s">
        <v>8</v>
      </c>
      <c r="B71" s="21">
        <v>0.15368299999999999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3" outlineLevel="1" x14ac:dyDescent="0.3">
      <c r="A72" s="12" t="s">
        <v>9</v>
      </c>
      <c r="B72" s="13">
        <v>266.06701328372998</v>
      </c>
      <c r="C72" s="13">
        <v>265.65553152247998</v>
      </c>
      <c r="D72" s="13">
        <v>47.050053522479999</v>
      </c>
      <c r="E72" s="13">
        <v>58.191050511589999</v>
      </c>
      <c r="F72" s="13">
        <v>58.030951522480002</v>
      </c>
      <c r="G72" s="13">
        <v>52.980116522480003</v>
      </c>
      <c r="H72" s="13">
        <v>52.22999652248</v>
      </c>
      <c r="I72" s="13">
        <v>64.069996522980006</v>
      </c>
      <c r="J72" s="13">
        <v>83.921043999999995</v>
      </c>
      <c r="K72" s="13">
        <v>132.09774400000001</v>
      </c>
      <c r="L72" s="13">
        <v>27.097743999999999</v>
      </c>
      <c r="M72" s="25"/>
    </row>
    <row r="73" spans="1:13" outlineLevel="2" collapsed="1" x14ac:dyDescent="0.3">
      <c r="A73" s="19" t="s">
        <v>5</v>
      </c>
      <c r="B73" s="21">
        <v>0.13225252248</v>
      </c>
      <c r="C73" s="21">
        <v>0.13225252248</v>
      </c>
      <c r="D73" s="21">
        <v>0.13225252248</v>
      </c>
      <c r="E73" s="21">
        <v>0.13225252248</v>
      </c>
      <c r="F73" s="21">
        <v>0.13225252248</v>
      </c>
      <c r="G73" s="21">
        <v>0.13225252248</v>
      </c>
      <c r="H73" s="21">
        <v>0.13225252248</v>
      </c>
      <c r="I73" s="21">
        <v>0.13225252298000001</v>
      </c>
      <c r="J73" s="21">
        <v>0</v>
      </c>
      <c r="K73" s="21">
        <v>0</v>
      </c>
      <c r="L73" s="21">
        <v>0</v>
      </c>
    </row>
    <row r="74" spans="1:13" hidden="1" outlineLevel="3" x14ac:dyDescent="0.3">
      <c r="A74" s="20" t="s">
        <v>4</v>
      </c>
      <c r="B74" s="21">
        <v>0.13225252248</v>
      </c>
      <c r="C74" s="21">
        <v>0.13225252248</v>
      </c>
      <c r="D74" s="21">
        <v>0.13225252248</v>
      </c>
      <c r="E74" s="21">
        <v>0.13225252248</v>
      </c>
      <c r="F74" s="21">
        <v>0.13225252248</v>
      </c>
      <c r="G74" s="21">
        <v>0.13225252248</v>
      </c>
      <c r="H74" s="21">
        <v>0.13225252248</v>
      </c>
      <c r="I74" s="21">
        <v>0.13225252298000001</v>
      </c>
      <c r="J74" s="21"/>
      <c r="K74" s="21"/>
      <c r="L74" s="21"/>
    </row>
    <row r="75" spans="1:13" outlineLevel="2" collapsed="1" x14ac:dyDescent="0.3">
      <c r="A75" s="19" t="s">
        <v>6</v>
      </c>
      <c r="B75" s="21">
        <v>265.93476076125</v>
      </c>
      <c r="C75" s="21">
        <v>265.523279</v>
      </c>
      <c r="D75" s="21">
        <v>46.917800999999997</v>
      </c>
      <c r="E75" s="21">
        <v>58.058797989109998</v>
      </c>
      <c r="F75" s="21">
        <v>57.898699000000001</v>
      </c>
      <c r="G75" s="21">
        <v>52.847864000000001</v>
      </c>
      <c r="H75" s="21">
        <v>52.097743999999999</v>
      </c>
      <c r="I75" s="21">
        <v>63.937744000000002</v>
      </c>
      <c r="J75" s="21">
        <v>83.921043999999995</v>
      </c>
      <c r="K75" s="21">
        <v>132.09774400000001</v>
      </c>
      <c r="L75" s="21">
        <v>27.097743999999999</v>
      </c>
    </row>
    <row r="76" spans="1:13" hidden="1" outlineLevel="3" x14ac:dyDescent="0.3">
      <c r="A76" s="20" t="s">
        <v>4</v>
      </c>
      <c r="B76" s="21">
        <v>256.11476076125001</v>
      </c>
      <c r="C76" s="21">
        <v>265.523279</v>
      </c>
      <c r="D76" s="21">
        <v>46.917800999999997</v>
      </c>
      <c r="E76" s="21">
        <v>58.058797989109998</v>
      </c>
      <c r="F76" s="21">
        <v>57.898699000000001</v>
      </c>
      <c r="G76" s="21">
        <v>52.847864000000001</v>
      </c>
      <c r="H76" s="21">
        <v>52.097743999999999</v>
      </c>
      <c r="I76" s="21">
        <v>63.937744000000002</v>
      </c>
      <c r="J76" s="21">
        <v>83.921043999999995</v>
      </c>
      <c r="K76" s="21">
        <v>132.09774400000001</v>
      </c>
      <c r="L76" s="21">
        <v>27.097743999999999</v>
      </c>
    </row>
    <row r="77" spans="1:13" hidden="1" outlineLevel="3" x14ac:dyDescent="0.3">
      <c r="A77" s="20" t="s">
        <v>8</v>
      </c>
      <c r="B77" s="21">
        <v>9.82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3" x14ac:dyDescent="0.3">
      <c r="A78" s="10" t="s">
        <v>10</v>
      </c>
      <c r="B78" s="11">
        <v>344.23588258544999</v>
      </c>
      <c r="C78" s="11">
        <v>508.77611224078998</v>
      </c>
      <c r="D78" s="11">
        <v>464.76527721387998</v>
      </c>
      <c r="E78" s="11">
        <v>468.64396469973997</v>
      </c>
      <c r="F78" s="11">
        <v>445.14624370877999</v>
      </c>
      <c r="G78" s="11">
        <v>360.15302887998996</v>
      </c>
      <c r="H78" s="11">
        <v>599.09204051781001</v>
      </c>
      <c r="I78" s="11">
        <v>587.78980823575</v>
      </c>
      <c r="J78" s="11">
        <v>508.80022819254998</v>
      </c>
      <c r="K78" s="11">
        <v>319.81183974385004</v>
      </c>
      <c r="L78" s="11">
        <v>270.36836150102999</v>
      </c>
      <c r="M78" s="25"/>
    </row>
    <row r="79" spans="1:13" outlineLevel="1" x14ac:dyDescent="0.3">
      <c r="A79" s="12" t="s">
        <v>2</v>
      </c>
      <c r="B79" s="13">
        <v>191.72869214923</v>
      </c>
      <c r="C79" s="13">
        <v>194.84265920719</v>
      </c>
      <c r="D79" s="13">
        <v>166.40939495865001</v>
      </c>
      <c r="E79" s="13">
        <v>139.59070140794998</v>
      </c>
      <c r="F79" s="13">
        <v>128.12307868019002</v>
      </c>
      <c r="G79" s="13">
        <v>118.87275464920998</v>
      </c>
      <c r="H79" s="13">
        <v>120.93377106915</v>
      </c>
      <c r="I79" s="13">
        <v>97.528462671569997</v>
      </c>
      <c r="J79" s="13">
        <v>78.080477912280003</v>
      </c>
      <c r="K79" s="13">
        <v>64.734950937760004</v>
      </c>
      <c r="L79" s="13">
        <v>60.185656876300001</v>
      </c>
      <c r="M79" s="25"/>
    </row>
    <row r="80" spans="1:13" outlineLevel="2" collapsed="1" x14ac:dyDescent="0.3">
      <c r="A80" s="19" t="s">
        <v>3</v>
      </c>
      <c r="B80" s="21">
        <v>0.90764214738000004</v>
      </c>
      <c r="C80" s="21">
        <v>0.93622281250000006</v>
      </c>
      <c r="D80" s="21">
        <v>4.7644019939999997E-2</v>
      </c>
      <c r="E80" s="21">
        <v>4.198961994E-2</v>
      </c>
      <c r="F80" s="21">
        <v>4.0845585049999994E-2</v>
      </c>
      <c r="G80" s="21">
        <v>4.0579945049999996E-2</v>
      </c>
      <c r="H80" s="21">
        <v>3.7685385050000006E-2</v>
      </c>
      <c r="I80" s="21">
        <v>3.5738999940000002E-2</v>
      </c>
      <c r="J80" s="21">
        <v>3.5666750050000001E-2</v>
      </c>
      <c r="K80" s="21">
        <v>3.4507437550000006E-2</v>
      </c>
      <c r="L80" s="21">
        <v>3.4121000050000003E-2</v>
      </c>
    </row>
    <row r="81" spans="1:12" hidden="1" outlineLevel="3" x14ac:dyDescent="0.3">
      <c r="A81" s="20" t="s">
        <v>7</v>
      </c>
      <c r="B81" s="21">
        <v>1.1675980000000001E-2</v>
      </c>
      <c r="C81" s="21">
        <v>4.9255050000000002E-3</v>
      </c>
      <c r="D81" s="21">
        <v>3.7027200000000001E-3</v>
      </c>
      <c r="E81" s="21">
        <v>3.7027200000000001E-3</v>
      </c>
      <c r="F81" s="21">
        <v>2.39076E-3</v>
      </c>
      <c r="G81" s="21">
        <v>2.1251199999999999E-3</v>
      </c>
      <c r="H81" s="21">
        <v>1.0625599999999999E-3</v>
      </c>
      <c r="I81" s="21"/>
      <c r="J81" s="21"/>
      <c r="K81" s="21"/>
      <c r="L81" s="21"/>
    </row>
    <row r="82" spans="1:12" hidden="1" outlineLevel="3" x14ac:dyDescent="0.3">
      <c r="A82" s="20" t="s">
        <v>11</v>
      </c>
      <c r="B82" s="21">
        <v>1.657125E-3</v>
      </c>
      <c r="C82" s="21">
        <v>1.711125E-3</v>
      </c>
      <c r="D82" s="21">
        <v>1.539E-3</v>
      </c>
      <c r="E82" s="21">
        <v>1.539E-3</v>
      </c>
      <c r="F82" s="21">
        <v>1.54575E-3</v>
      </c>
      <c r="G82" s="21">
        <v>1.54575E-3</v>
      </c>
      <c r="H82" s="21">
        <v>1.54575E-3</v>
      </c>
      <c r="I82" s="21">
        <v>1.539E-3</v>
      </c>
      <c r="J82" s="21">
        <v>1.54575E-3</v>
      </c>
      <c r="K82" s="21">
        <v>3.8643750000000001E-4</v>
      </c>
      <c r="L82" s="21"/>
    </row>
    <row r="83" spans="1:12" hidden="1" outlineLevel="3" x14ac:dyDescent="0.3">
      <c r="A83" s="20" t="s">
        <v>12</v>
      </c>
      <c r="B83" s="21">
        <v>6.3829999999999996E-4</v>
      </c>
      <c r="C83" s="21">
        <v>6.5910000000000003E-4</v>
      </c>
      <c r="D83" s="21"/>
      <c r="E83" s="21"/>
      <c r="F83" s="21"/>
      <c r="G83" s="21"/>
      <c r="H83" s="21"/>
      <c r="I83" s="21"/>
      <c r="J83" s="21"/>
      <c r="K83" s="21"/>
      <c r="L83" s="21"/>
    </row>
    <row r="84" spans="1:12" hidden="1" outlineLevel="3" x14ac:dyDescent="0.3">
      <c r="A84" s="20" t="s">
        <v>4</v>
      </c>
      <c r="B84" s="21">
        <v>7.7798800000000001E-6</v>
      </c>
      <c r="C84" s="21">
        <v>8.0199999999999994E-6</v>
      </c>
      <c r="D84" s="21"/>
      <c r="E84" s="21"/>
      <c r="F84" s="21"/>
      <c r="G84" s="21"/>
      <c r="H84" s="21"/>
      <c r="I84" s="21"/>
      <c r="J84" s="21"/>
      <c r="K84" s="21"/>
      <c r="L84" s="21"/>
    </row>
    <row r="85" spans="1:12" hidden="1" outlineLevel="3" x14ac:dyDescent="0.3">
      <c r="A85" s="20" t="s">
        <v>8</v>
      </c>
      <c r="B85" s="21">
        <v>0.89366296249999999</v>
      </c>
      <c r="C85" s="21">
        <v>0.9289190625</v>
      </c>
      <c r="D85" s="21">
        <v>4.2402299939999999E-2</v>
      </c>
      <c r="E85" s="21">
        <v>3.6747899940000002E-2</v>
      </c>
      <c r="F85" s="21">
        <v>3.6909075049999997E-2</v>
      </c>
      <c r="G85" s="21">
        <v>3.6909075049999997E-2</v>
      </c>
      <c r="H85" s="21">
        <v>3.5077075050000003E-2</v>
      </c>
      <c r="I85" s="21">
        <v>3.4199999940000003E-2</v>
      </c>
      <c r="J85" s="21">
        <v>3.4121000050000003E-2</v>
      </c>
      <c r="K85" s="21">
        <v>3.4121000050000003E-2</v>
      </c>
      <c r="L85" s="21">
        <v>3.4121000050000003E-2</v>
      </c>
    </row>
    <row r="86" spans="1:12" outlineLevel="2" collapsed="1" x14ac:dyDescent="0.3">
      <c r="A86" s="19" t="s">
        <v>13</v>
      </c>
      <c r="B86" s="21">
        <v>51.44178295543</v>
      </c>
      <c r="C86" s="21">
        <v>51.657697927450002</v>
      </c>
      <c r="D86" s="21">
        <v>44.866536039150006</v>
      </c>
      <c r="E86" s="21">
        <v>39.194497594679994</v>
      </c>
      <c r="F86" s="21">
        <v>36.094531318350001</v>
      </c>
      <c r="G86" s="21">
        <v>35.154484055409995</v>
      </c>
      <c r="H86" s="21">
        <v>43.279652543170002</v>
      </c>
      <c r="I86" s="21">
        <v>25.475498228830002</v>
      </c>
      <c r="J86" s="21">
        <v>10.28368140673</v>
      </c>
      <c r="K86" s="21">
        <v>3.0813954044699998</v>
      </c>
      <c r="L86" s="21">
        <v>2.6925116944899998</v>
      </c>
    </row>
    <row r="87" spans="1:12" hidden="1" outlineLevel="3" x14ac:dyDescent="0.3">
      <c r="A87" s="20" t="s">
        <v>7</v>
      </c>
      <c r="B87" s="21">
        <v>0.41834345861</v>
      </c>
      <c r="C87" s="21">
        <v>0.15881141629000001</v>
      </c>
      <c r="D87" s="21">
        <v>7.5548268069999994E-2</v>
      </c>
      <c r="E87" s="21">
        <v>3.7306341620000003E-2</v>
      </c>
      <c r="F87" s="21">
        <v>1.0806278270000001E-2</v>
      </c>
      <c r="G87" s="21">
        <v>6.1176397999999996E-3</v>
      </c>
      <c r="H87" s="21">
        <v>2.62049186E-3</v>
      </c>
      <c r="I87" s="21"/>
      <c r="J87" s="21"/>
      <c r="K87" s="21"/>
      <c r="L87" s="21"/>
    </row>
    <row r="88" spans="1:12" hidden="1" outlineLevel="3" x14ac:dyDescent="0.3">
      <c r="A88" s="20" t="s">
        <v>11</v>
      </c>
      <c r="B88" s="21">
        <v>4.7904727965999996</v>
      </c>
      <c r="C88" s="21">
        <v>5.5363822525900002</v>
      </c>
      <c r="D88" s="21">
        <v>5.2356058155799996</v>
      </c>
      <c r="E88" s="21">
        <v>5.1800789960699998</v>
      </c>
      <c r="F88" s="21">
        <v>5.1514396170000003</v>
      </c>
      <c r="G88" s="21">
        <v>4.7967808784499999</v>
      </c>
      <c r="H88" s="21">
        <v>4.3719376046300003</v>
      </c>
      <c r="I88" s="21">
        <v>3.9243206507899999</v>
      </c>
      <c r="J88" s="21">
        <v>3.5188262071600001</v>
      </c>
      <c r="K88" s="21">
        <v>3.0813954044699998</v>
      </c>
      <c r="L88" s="21">
        <v>2.6925116944899998</v>
      </c>
    </row>
    <row r="89" spans="1:12" hidden="1" outlineLevel="3" x14ac:dyDescent="0.3">
      <c r="A89" s="20" t="s">
        <v>8</v>
      </c>
      <c r="B89" s="21">
        <v>46.232966700219997</v>
      </c>
      <c r="C89" s="21">
        <v>45.96250425857</v>
      </c>
      <c r="D89" s="21">
        <v>39.555381955500003</v>
      </c>
      <c r="E89" s="21">
        <v>33.977112256989997</v>
      </c>
      <c r="F89" s="21">
        <v>30.93228542308</v>
      </c>
      <c r="G89" s="21">
        <v>30.351585537159998</v>
      </c>
      <c r="H89" s="21">
        <v>38.905094446680003</v>
      </c>
      <c r="I89" s="21">
        <v>21.551177578040001</v>
      </c>
      <c r="J89" s="21">
        <v>6.7648551995700004</v>
      </c>
      <c r="K89" s="21"/>
      <c r="L89" s="21"/>
    </row>
    <row r="90" spans="1:12" outlineLevel="2" collapsed="1" x14ac:dyDescent="0.3">
      <c r="A90" s="19" t="s">
        <v>14</v>
      </c>
      <c r="B90" s="21">
        <v>4.7057805853199994</v>
      </c>
      <c r="C90" s="21">
        <v>6.3094728813899996</v>
      </c>
      <c r="D90" s="21">
        <v>4.0986257611900001</v>
      </c>
      <c r="E90" s="21">
        <v>3.3289289887599995</v>
      </c>
      <c r="F90" s="21">
        <v>4.4901093247600006</v>
      </c>
      <c r="G90" s="21">
        <v>2.56124325014</v>
      </c>
      <c r="H90" s="21">
        <v>2.1712450318899998</v>
      </c>
      <c r="I90" s="21">
        <v>1.9604111745100001</v>
      </c>
      <c r="J90" s="21">
        <v>1.83496493095</v>
      </c>
      <c r="K90" s="21">
        <v>0.33777584622000001</v>
      </c>
      <c r="L90" s="21">
        <v>0.29176452405999997</v>
      </c>
    </row>
    <row r="91" spans="1:12" hidden="1" outlineLevel="3" x14ac:dyDescent="0.3">
      <c r="A91" s="20" t="s">
        <v>15</v>
      </c>
      <c r="B91" s="21">
        <v>1.8088864474299999</v>
      </c>
      <c r="C91" s="21">
        <v>3.5755592591499998</v>
      </c>
      <c r="D91" s="21">
        <v>1.86635983557</v>
      </c>
      <c r="E91" s="21">
        <v>1.3230403741100001</v>
      </c>
      <c r="F91" s="21">
        <v>1.84734793031</v>
      </c>
      <c r="G91" s="21">
        <v>0.76465849135999997</v>
      </c>
      <c r="H91" s="21">
        <v>0.48588787594999999</v>
      </c>
      <c r="I91" s="21">
        <v>0.39167447943</v>
      </c>
      <c r="J91" s="21">
        <v>0.36833182764</v>
      </c>
      <c r="K91" s="21"/>
      <c r="L91" s="21"/>
    </row>
    <row r="92" spans="1:12" hidden="1" outlineLevel="3" x14ac:dyDescent="0.3">
      <c r="A92" s="20" t="s">
        <v>7</v>
      </c>
      <c r="B92" s="21">
        <v>1.6003871143599999</v>
      </c>
      <c r="C92" s="21">
        <v>1.4288570211</v>
      </c>
      <c r="D92" s="21">
        <v>1.0862464725100001</v>
      </c>
      <c r="E92" s="21">
        <v>0.88793143448</v>
      </c>
      <c r="F92" s="21">
        <v>1.0236184607700001</v>
      </c>
      <c r="G92" s="21">
        <v>0.87295684017999997</v>
      </c>
      <c r="H92" s="21">
        <v>0.81012305634000004</v>
      </c>
      <c r="I92" s="21">
        <v>0.74402001538999996</v>
      </c>
      <c r="J92" s="21">
        <v>0.68251651736999996</v>
      </c>
      <c r="K92" s="21">
        <v>0.13818547983999999</v>
      </c>
      <c r="L92" s="21">
        <v>0.106723321</v>
      </c>
    </row>
    <row r="93" spans="1:12" hidden="1" outlineLevel="3" x14ac:dyDescent="0.3">
      <c r="A93" s="20" t="s">
        <v>11</v>
      </c>
      <c r="B93" s="21">
        <v>1.070427119E-2</v>
      </c>
      <c r="C93" s="21">
        <v>8.1217028599999998E-3</v>
      </c>
      <c r="D93" s="21">
        <v>4.6138930599999997E-3</v>
      </c>
      <c r="E93" s="21">
        <v>1.97738291E-3</v>
      </c>
      <c r="F93" s="21">
        <v>0.10135527098</v>
      </c>
      <c r="G93" s="21">
        <v>1.341632664E-2</v>
      </c>
      <c r="H93" s="21">
        <v>9.8379858699999996E-3</v>
      </c>
      <c r="I93" s="21">
        <v>6.2615932400000001E-3</v>
      </c>
      <c r="J93" s="21">
        <v>2.67640244E-3</v>
      </c>
      <c r="K93" s="21"/>
      <c r="L93" s="21"/>
    </row>
    <row r="94" spans="1:12" hidden="1" outlineLevel="3" x14ac:dyDescent="0.3">
      <c r="A94" s="20" t="s">
        <v>12</v>
      </c>
      <c r="B94" s="21">
        <v>0.40756181161999999</v>
      </c>
      <c r="C94" s="21">
        <v>0.39839902046999998</v>
      </c>
      <c r="D94" s="21">
        <v>0.33949991465000001</v>
      </c>
      <c r="E94" s="21">
        <v>0.32262867580999999</v>
      </c>
      <c r="F94" s="21">
        <v>0.49694937347000001</v>
      </c>
      <c r="G94" s="21">
        <v>0.46599931115999998</v>
      </c>
      <c r="H94" s="21">
        <v>0.43589727440999998</v>
      </c>
      <c r="I94" s="21">
        <v>0.40548098131999999</v>
      </c>
      <c r="J94" s="21">
        <v>0.38126006674000001</v>
      </c>
      <c r="K94" s="21">
        <v>0.17508312572000001</v>
      </c>
      <c r="L94" s="21">
        <v>0.16362970348</v>
      </c>
    </row>
    <row r="95" spans="1:12" hidden="1" outlineLevel="3" x14ac:dyDescent="0.3">
      <c r="A95" s="20" t="s">
        <v>8</v>
      </c>
      <c r="B95" s="21">
        <v>0.87824094072000003</v>
      </c>
      <c r="C95" s="21">
        <v>0.89853587780999999</v>
      </c>
      <c r="D95" s="21">
        <v>0.80190564539999998</v>
      </c>
      <c r="E95" s="21">
        <v>0.79335112144999997</v>
      </c>
      <c r="F95" s="21">
        <v>1.0208382892300001</v>
      </c>
      <c r="G95" s="21">
        <v>0.44421228080000003</v>
      </c>
      <c r="H95" s="21">
        <v>0.42949883931999999</v>
      </c>
      <c r="I95" s="21">
        <v>0.41297410512999999</v>
      </c>
      <c r="J95" s="21">
        <v>0.40018011675999998</v>
      </c>
      <c r="K95" s="21">
        <v>2.4507240659999999E-2</v>
      </c>
      <c r="L95" s="21">
        <v>2.141149958E-2</v>
      </c>
    </row>
    <row r="96" spans="1:12" outlineLevel="2" collapsed="1" x14ac:dyDescent="0.3">
      <c r="A96" s="19" t="s">
        <v>16</v>
      </c>
      <c r="B96" s="21">
        <v>134.6734864611</v>
      </c>
      <c r="C96" s="21">
        <v>135.93926558584999</v>
      </c>
      <c r="D96" s="21">
        <v>117.39658913837</v>
      </c>
      <c r="E96" s="21">
        <v>97.025285204569997</v>
      </c>
      <c r="F96" s="21">
        <v>87.497592452030005</v>
      </c>
      <c r="G96" s="21">
        <v>81.116447398609992</v>
      </c>
      <c r="H96" s="21">
        <v>75.445188109040004</v>
      </c>
      <c r="I96" s="21">
        <v>70.056814268289997</v>
      </c>
      <c r="J96" s="21">
        <v>65.92616482455</v>
      </c>
      <c r="K96" s="21">
        <v>61.281272249520001</v>
      </c>
      <c r="L96" s="21">
        <v>57.167259657700001</v>
      </c>
    </row>
    <row r="97" spans="1:13" hidden="1" outlineLevel="3" x14ac:dyDescent="0.3">
      <c r="A97" s="20" t="s">
        <v>7</v>
      </c>
      <c r="B97" s="21">
        <v>23.56899543035</v>
      </c>
      <c r="C97" s="21">
        <v>23.7596256293</v>
      </c>
      <c r="D97" s="21">
        <v>20.17304841696</v>
      </c>
      <c r="E97" s="21">
        <v>17.921598794440001</v>
      </c>
      <c r="F97" s="21">
        <v>15.546102289409999</v>
      </c>
      <c r="G97" s="21">
        <v>14.72534829476</v>
      </c>
      <c r="H97" s="21">
        <v>13.9621982274</v>
      </c>
      <c r="I97" s="21">
        <v>13.617438127850001</v>
      </c>
      <c r="J97" s="21">
        <v>13.6849705432</v>
      </c>
      <c r="K97" s="21">
        <v>13.08132393078</v>
      </c>
      <c r="L97" s="21">
        <v>12.27945817703</v>
      </c>
    </row>
    <row r="98" spans="1:13" hidden="1" outlineLevel="3" x14ac:dyDescent="0.3">
      <c r="A98" s="20" t="s">
        <v>8</v>
      </c>
      <c r="B98" s="21">
        <v>61.307186502210001</v>
      </c>
      <c r="C98" s="21">
        <v>61.410303669160001</v>
      </c>
      <c r="D98" s="21">
        <v>53.506509658550002</v>
      </c>
      <c r="E98" s="21">
        <v>51.652921198000001</v>
      </c>
      <c r="F98" s="21">
        <v>50.271576629899997</v>
      </c>
      <c r="G98" s="21">
        <v>48.6320154</v>
      </c>
      <c r="H98" s="21">
        <v>47.35158283634</v>
      </c>
      <c r="I98" s="21">
        <v>45.10132064351</v>
      </c>
      <c r="J98" s="21">
        <v>42.8796230807</v>
      </c>
      <c r="K98" s="21">
        <v>40.116215498679999</v>
      </c>
      <c r="L98" s="21">
        <v>37.517789350690002</v>
      </c>
    </row>
    <row r="99" spans="1:13" hidden="1" outlineLevel="3" x14ac:dyDescent="0.3">
      <c r="A99" s="20" t="s">
        <v>17</v>
      </c>
      <c r="B99" s="21">
        <v>49.797304528540003</v>
      </c>
      <c r="C99" s="21">
        <v>50.769336287389997</v>
      </c>
      <c r="D99" s="21">
        <v>43.717031062860002</v>
      </c>
      <c r="E99" s="21">
        <v>27.450765212130001</v>
      </c>
      <c r="F99" s="21">
        <v>21.679913532720001</v>
      </c>
      <c r="G99" s="21">
        <v>17.759083703849999</v>
      </c>
      <c r="H99" s="21">
        <v>14.1314070453</v>
      </c>
      <c r="I99" s="21">
        <v>11.33805549693</v>
      </c>
      <c r="J99" s="21">
        <v>9.3615712006499994</v>
      </c>
      <c r="K99" s="21">
        <v>8.0837328200599998</v>
      </c>
      <c r="L99" s="21">
        <v>7.3700121299800001</v>
      </c>
    </row>
    <row r="100" spans="1:13" outlineLevel="1" x14ac:dyDescent="0.3">
      <c r="A100" s="12" t="s">
        <v>9</v>
      </c>
      <c r="B100" s="13">
        <v>152.50719043622001</v>
      </c>
      <c r="C100" s="13">
        <v>313.93345303360002</v>
      </c>
      <c r="D100" s="13">
        <v>298.35588225522997</v>
      </c>
      <c r="E100" s="13">
        <v>329.05326329179002</v>
      </c>
      <c r="F100" s="13">
        <v>317.02316502858997</v>
      </c>
      <c r="G100" s="13">
        <v>241.28027423077998</v>
      </c>
      <c r="H100" s="13">
        <v>478.15826944866001</v>
      </c>
      <c r="I100" s="13">
        <v>490.26134556417998</v>
      </c>
      <c r="J100" s="13">
        <v>430.71975028026998</v>
      </c>
      <c r="K100" s="13">
        <v>255.07688880609004</v>
      </c>
      <c r="L100" s="13">
        <v>210.18270462472998</v>
      </c>
      <c r="M100" s="25"/>
    </row>
    <row r="101" spans="1:13" outlineLevel="2" collapsed="1" x14ac:dyDescent="0.3">
      <c r="A101" s="19" t="s">
        <v>13</v>
      </c>
      <c r="B101" s="21">
        <v>8.6296236833800002</v>
      </c>
      <c r="C101" s="21">
        <v>63.131884480209997</v>
      </c>
      <c r="D101" s="21">
        <v>98.785546381659998</v>
      </c>
      <c r="E101" s="21">
        <v>73.631748569579997</v>
      </c>
      <c r="F101" s="21">
        <v>25.450129411399999</v>
      </c>
      <c r="G101" s="21">
        <v>9.31833900086</v>
      </c>
      <c r="H101" s="21">
        <v>245.27721011797001</v>
      </c>
      <c r="I101" s="21">
        <v>217.64058694958001</v>
      </c>
      <c r="J101" s="21">
        <v>183.72716359421</v>
      </c>
      <c r="K101" s="21">
        <v>8.6665788602799996</v>
      </c>
      <c r="L101" s="21">
        <v>7.9508689086600004</v>
      </c>
    </row>
    <row r="102" spans="1:13" hidden="1" outlineLevel="3" x14ac:dyDescent="0.3">
      <c r="A102" s="20" t="s">
        <v>7</v>
      </c>
      <c r="B102" s="21">
        <v>7.3438452232399998</v>
      </c>
      <c r="C102" s="21">
        <v>2.5696837726499999</v>
      </c>
      <c r="D102" s="21">
        <v>0.83309020858000005</v>
      </c>
      <c r="E102" s="21">
        <v>0.66553214051999998</v>
      </c>
      <c r="F102" s="21">
        <v>0.28059173383000002</v>
      </c>
      <c r="G102" s="21">
        <v>0.16810851362000001</v>
      </c>
      <c r="H102" s="21">
        <v>0.16810851256000001</v>
      </c>
      <c r="I102" s="21"/>
      <c r="J102" s="21"/>
      <c r="K102" s="21"/>
      <c r="L102" s="21"/>
    </row>
    <row r="103" spans="1:13" hidden="1" outlineLevel="3" x14ac:dyDescent="0.3">
      <c r="A103" s="20" t="s">
        <v>11</v>
      </c>
      <c r="B103" s="21">
        <v>1.28577846014</v>
      </c>
      <c r="C103" s="21">
        <v>1.3276775545599999</v>
      </c>
      <c r="D103" s="21">
        <v>1.1941241889800001</v>
      </c>
      <c r="E103" s="21">
        <v>1.1941241889800001</v>
      </c>
      <c r="F103" s="21">
        <v>9.1502304860199999</v>
      </c>
      <c r="G103" s="21">
        <v>9.15023048724</v>
      </c>
      <c r="H103" s="21">
        <v>9.1502304909600003</v>
      </c>
      <c r="I103" s="21">
        <v>9.1102731230000007</v>
      </c>
      <c r="J103" s="21">
        <v>9.1502304922000004</v>
      </c>
      <c r="K103" s="21">
        <v>8.6665788602799996</v>
      </c>
      <c r="L103" s="21">
        <v>7.9508689086600004</v>
      </c>
    </row>
    <row r="104" spans="1:13" hidden="1" outlineLevel="3" x14ac:dyDescent="0.3">
      <c r="A104" s="20" t="s">
        <v>8</v>
      </c>
      <c r="B104" s="21"/>
      <c r="C104" s="21">
        <v>59.234523152999998</v>
      </c>
      <c r="D104" s="21">
        <v>96.758331984099996</v>
      </c>
      <c r="E104" s="21">
        <v>71.772092240079999</v>
      </c>
      <c r="F104" s="21">
        <v>16.019307191549998</v>
      </c>
      <c r="G104" s="21"/>
      <c r="H104" s="21">
        <v>235.95887111445001</v>
      </c>
      <c r="I104" s="21">
        <v>208.53031382658</v>
      </c>
      <c r="J104" s="21">
        <v>174.57693310201</v>
      </c>
      <c r="K104" s="21"/>
      <c r="L104" s="21"/>
    </row>
    <row r="105" spans="1:13" outlineLevel="2" collapsed="1" x14ac:dyDescent="0.3">
      <c r="A105" s="19" t="s">
        <v>14</v>
      </c>
      <c r="B105" s="21">
        <v>40.151066246250004</v>
      </c>
      <c r="C105" s="21">
        <v>50.00284465120999</v>
      </c>
      <c r="D105" s="21">
        <v>46.838392260189998</v>
      </c>
      <c r="E105" s="21">
        <v>46.657390158809996</v>
      </c>
      <c r="F105" s="21">
        <v>64.602878364839995</v>
      </c>
      <c r="G105" s="21">
        <v>32.696638757059993</v>
      </c>
      <c r="H105" s="21">
        <v>20.166917075129998</v>
      </c>
      <c r="I105" s="21">
        <v>11.965024913600001</v>
      </c>
      <c r="J105" s="21">
        <v>11.11986419972</v>
      </c>
      <c r="K105" s="21">
        <v>7.2764890628599996</v>
      </c>
      <c r="L105" s="21">
        <v>3.5128233573000003</v>
      </c>
    </row>
    <row r="106" spans="1:13" hidden="1" outlineLevel="3" x14ac:dyDescent="0.3">
      <c r="A106" s="20" t="s">
        <v>15</v>
      </c>
      <c r="B106" s="21">
        <v>29.36998333284</v>
      </c>
      <c r="C106" s="21">
        <v>39.081249998979999</v>
      </c>
      <c r="D106" s="21">
        <v>35.149999937579999</v>
      </c>
      <c r="E106" s="21">
        <v>35.149999937579999</v>
      </c>
      <c r="F106" s="21">
        <v>33.298890054289998</v>
      </c>
      <c r="G106" s="21">
        <v>21.15425670038</v>
      </c>
      <c r="H106" s="21">
        <v>8.7271900165199998</v>
      </c>
      <c r="I106" s="21">
        <v>0.81547999833999996</v>
      </c>
      <c r="J106" s="21">
        <v>0.81905666879000005</v>
      </c>
      <c r="K106" s="21"/>
      <c r="L106" s="21"/>
    </row>
    <row r="107" spans="1:13" hidden="1" outlineLevel="3" x14ac:dyDescent="0.3">
      <c r="A107" s="20" t="s">
        <v>7</v>
      </c>
      <c r="B107" s="21">
        <v>8.7354406895200007</v>
      </c>
      <c r="C107" s="21">
        <v>8.7687125471900007</v>
      </c>
      <c r="D107" s="21">
        <v>9.1883535039800002</v>
      </c>
      <c r="E107" s="21">
        <v>8.1435936720300006</v>
      </c>
      <c r="F107" s="21">
        <v>8.4445665179499994</v>
      </c>
      <c r="G107" s="21">
        <v>6.6732904803000004</v>
      </c>
      <c r="H107" s="21">
        <v>6.6732904803000004</v>
      </c>
      <c r="I107" s="21">
        <v>6.6441502401200001</v>
      </c>
      <c r="J107" s="21">
        <v>6.6732904771300001</v>
      </c>
      <c r="K107" s="21">
        <v>4.5804767174399998</v>
      </c>
      <c r="L107" s="21">
        <v>0.81681101188000005</v>
      </c>
    </row>
    <row r="108" spans="1:13" hidden="1" outlineLevel="3" x14ac:dyDescent="0.3">
      <c r="A108" s="20" t="s">
        <v>11</v>
      </c>
      <c r="B108" s="21">
        <v>0.1107654949</v>
      </c>
      <c r="C108" s="21">
        <v>0.11437496111999999</v>
      </c>
      <c r="D108" s="21">
        <v>0.10286978734</v>
      </c>
      <c r="E108" s="21">
        <v>0.10286978426</v>
      </c>
      <c r="F108" s="21">
        <v>0.13923504151999999</v>
      </c>
      <c r="G108" s="21">
        <v>0.13923504151999999</v>
      </c>
      <c r="H108" s="21">
        <v>0.13923504151999999</v>
      </c>
      <c r="I108" s="21">
        <v>0.13862702778</v>
      </c>
      <c r="J108" s="21">
        <v>0.13923504213999999</v>
      </c>
      <c r="K108" s="21"/>
      <c r="L108" s="21"/>
    </row>
    <row r="109" spans="1:13" hidden="1" outlineLevel="3" x14ac:dyDescent="0.3">
      <c r="A109" s="20" t="s">
        <v>12</v>
      </c>
      <c r="B109" s="21">
        <v>1.9298438287499999</v>
      </c>
      <c r="C109" s="21">
        <v>2.0333102387799999</v>
      </c>
      <c r="D109" s="21">
        <v>2.08849489261</v>
      </c>
      <c r="E109" s="21">
        <v>2.95225262626</v>
      </c>
      <c r="F109" s="21">
        <v>4.4245234990400002</v>
      </c>
      <c r="G109" s="21">
        <v>4.4245232013400004</v>
      </c>
      <c r="H109" s="21">
        <v>4.3218682032700002</v>
      </c>
      <c r="I109" s="21">
        <v>4.0627676482000004</v>
      </c>
      <c r="J109" s="21">
        <v>3.1829486781399998</v>
      </c>
      <c r="K109" s="21">
        <v>2.3906790119000001</v>
      </c>
      <c r="L109" s="21">
        <v>2.3906790119000001</v>
      </c>
    </row>
    <row r="110" spans="1:13" hidden="1" outlineLevel="3" x14ac:dyDescent="0.3">
      <c r="A110" s="20" t="s">
        <v>8</v>
      </c>
      <c r="B110" s="21">
        <v>5.0329002399999998E-3</v>
      </c>
      <c r="C110" s="21">
        <v>5.1969051400000002E-3</v>
      </c>
      <c r="D110" s="21">
        <v>0.30867413867999999</v>
      </c>
      <c r="E110" s="21">
        <v>0.30867413867999999</v>
      </c>
      <c r="F110" s="21">
        <v>18.295663252040001</v>
      </c>
      <c r="G110" s="21">
        <v>0.30533333352000003</v>
      </c>
      <c r="H110" s="21">
        <v>0.30533333352000003</v>
      </c>
      <c r="I110" s="21">
        <v>0.30399999915999998</v>
      </c>
      <c r="J110" s="21">
        <v>0.30533333352000003</v>
      </c>
      <c r="K110" s="21">
        <v>0.30533333352000003</v>
      </c>
      <c r="L110" s="21">
        <v>0.30533333352000003</v>
      </c>
    </row>
    <row r="111" spans="1:13" outlineLevel="2" collapsed="1" x14ac:dyDescent="0.3">
      <c r="A111" s="19" t="s">
        <v>16</v>
      </c>
      <c r="B111" s="21">
        <v>103.72650050659001</v>
      </c>
      <c r="C111" s="21">
        <v>200.79872390218</v>
      </c>
      <c r="D111" s="21">
        <v>152.73194361338</v>
      </c>
      <c r="E111" s="21">
        <v>208.7641245634</v>
      </c>
      <c r="F111" s="21">
        <v>226.97015725234999</v>
      </c>
      <c r="G111" s="21">
        <v>199.26529647286</v>
      </c>
      <c r="H111" s="21">
        <v>212.71414225556001</v>
      </c>
      <c r="I111" s="21">
        <v>260.65573370099997</v>
      </c>
      <c r="J111" s="21">
        <v>235.87272248633997</v>
      </c>
      <c r="K111" s="21">
        <v>239.13382088295003</v>
      </c>
      <c r="L111" s="21">
        <v>198.71901235876999</v>
      </c>
    </row>
    <row r="112" spans="1:13" hidden="1" outlineLevel="3" x14ac:dyDescent="0.3">
      <c r="A112" s="20" t="s">
        <v>7</v>
      </c>
      <c r="B112" s="21">
        <v>31.762650965700001</v>
      </c>
      <c r="C112" s="21">
        <v>79.497295971940005</v>
      </c>
      <c r="D112" s="21">
        <v>32.360096038199998</v>
      </c>
      <c r="E112" s="21">
        <v>64.657023589269997</v>
      </c>
      <c r="F112" s="21">
        <v>59.487183433749998</v>
      </c>
      <c r="G112" s="21">
        <v>49.88230088708</v>
      </c>
      <c r="H112" s="21">
        <v>82.965139347770005</v>
      </c>
      <c r="I112" s="21">
        <v>151.94941869904</v>
      </c>
      <c r="J112" s="21">
        <v>141.81233673285999</v>
      </c>
      <c r="K112" s="21">
        <v>168.25739034534001</v>
      </c>
      <c r="L112" s="21">
        <v>139.66614449315</v>
      </c>
    </row>
    <row r="113" spans="1:13" hidden="1" outlineLevel="3" x14ac:dyDescent="0.3">
      <c r="A113" s="20" t="s">
        <v>8</v>
      </c>
      <c r="B113" s="21">
        <v>31.40206949089</v>
      </c>
      <c r="C113" s="21">
        <v>33.690573333369997</v>
      </c>
      <c r="D113" s="21">
        <v>32.439954396669997</v>
      </c>
      <c r="E113" s="21">
        <v>31.359299224010002</v>
      </c>
      <c r="F113" s="21">
        <v>27.740691141479999</v>
      </c>
      <c r="G113" s="21">
        <v>22.595901264039998</v>
      </c>
      <c r="H113" s="21">
        <v>29.60059022411</v>
      </c>
      <c r="I113" s="21">
        <v>41.556573437499999</v>
      </c>
      <c r="J113" s="21">
        <v>45.401908557459997</v>
      </c>
      <c r="K113" s="21">
        <v>44.768431948290001</v>
      </c>
      <c r="L113" s="21">
        <v>43.603611839769997</v>
      </c>
    </row>
    <row r="114" spans="1:13" hidden="1" outlineLevel="3" x14ac:dyDescent="0.3">
      <c r="A114" s="20" t="s">
        <v>17</v>
      </c>
      <c r="B114" s="21">
        <v>40.561780050000003</v>
      </c>
      <c r="C114" s="21">
        <v>87.610854596869999</v>
      </c>
      <c r="D114" s="21">
        <v>87.931893178509995</v>
      </c>
      <c r="E114" s="21">
        <v>112.74780175012</v>
      </c>
      <c r="F114" s="21">
        <v>139.74228267711999</v>
      </c>
      <c r="G114" s="21">
        <v>126.78709432174</v>
      </c>
      <c r="H114" s="21">
        <v>100.14841268367999</v>
      </c>
      <c r="I114" s="21">
        <v>67.149741564460001</v>
      </c>
      <c r="J114" s="21">
        <v>48.658477196020002</v>
      </c>
      <c r="K114" s="21">
        <v>26.107998589320001</v>
      </c>
      <c r="L114" s="21">
        <v>15.44925602585</v>
      </c>
    </row>
    <row r="115" spans="1:13" x14ac:dyDescent="0.3">
      <c r="A115" s="26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5"/>
      <c r="M115" s="25"/>
    </row>
    <row r="116" spans="1:13" x14ac:dyDescent="0.3">
      <c r="A116" s="28"/>
      <c r="B116" s="15">
        <v>2039</v>
      </c>
      <c r="C116" s="15">
        <v>2040</v>
      </c>
      <c r="D116" s="15">
        <v>2041</v>
      </c>
      <c r="E116" s="15">
        <v>2042</v>
      </c>
      <c r="F116" s="15">
        <v>2043</v>
      </c>
      <c r="G116" s="15">
        <v>2044</v>
      </c>
      <c r="H116" s="15">
        <v>2045</v>
      </c>
      <c r="I116" s="15">
        <v>2046</v>
      </c>
      <c r="J116" s="15">
        <v>2047</v>
      </c>
      <c r="K116" s="15">
        <v>2048</v>
      </c>
      <c r="L116" s="15">
        <v>2049</v>
      </c>
      <c r="M116" s="15">
        <v>2050</v>
      </c>
    </row>
    <row r="117" spans="1:13" x14ac:dyDescent="0.3">
      <c r="A117" s="8" t="s">
        <v>0</v>
      </c>
      <c r="B117" s="9">
        <v>305.56685027830002</v>
      </c>
      <c r="C117" s="9">
        <v>304.83954429965002</v>
      </c>
      <c r="D117" s="9">
        <v>251.07359565688998</v>
      </c>
      <c r="E117" s="9">
        <v>342.82854331550004</v>
      </c>
      <c r="F117" s="9">
        <v>235.30648861162001</v>
      </c>
      <c r="G117" s="9">
        <v>229.84299266988003</v>
      </c>
      <c r="H117" s="9">
        <v>216.69355752097999</v>
      </c>
      <c r="I117" s="9">
        <v>211.07328325238998</v>
      </c>
      <c r="J117" s="9">
        <v>206.17749427638003</v>
      </c>
      <c r="K117" s="9">
        <v>189.42096632757</v>
      </c>
      <c r="L117" s="9">
        <v>185.53152727494</v>
      </c>
      <c r="M117" s="9">
        <v>182.87110962034998</v>
      </c>
    </row>
    <row r="118" spans="1:13" x14ac:dyDescent="0.3">
      <c r="A118" s="10" t="s">
        <v>1</v>
      </c>
      <c r="B118" s="11">
        <v>50.916999943</v>
      </c>
      <c r="C118" s="11">
        <v>47.687082679</v>
      </c>
      <c r="D118" s="11">
        <v>29.457165414999999</v>
      </c>
      <c r="E118" s="11">
        <v>28.477248150999998</v>
      </c>
      <c r="F118" s="11">
        <v>27.497330887</v>
      </c>
      <c r="G118" s="11">
        <v>26.517413623000003</v>
      </c>
      <c r="H118" s="11">
        <v>25.537496359000002</v>
      </c>
      <c r="I118" s="11">
        <v>24.557579095000001</v>
      </c>
      <c r="J118" s="11">
        <v>23.577668831</v>
      </c>
      <c r="K118" s="11">
        <v>10.5</v>
      </c>
      <c r="L118" s="11">
        <v>10.5</v>
      </c>
      <c r="M118" s="11">
        <v>10.5</v>
      </c>
    </row>
    <row r="119" spans="1:13" outlineLevel="1" x14ac:dyDescent="0.3">
      <c r="A119" s="12" t="s">
        <v>2</v>
      </c>
      <c r="B119" s="13">
        <v>23.819255943000002</v>
      </c>
      <c r="C119" s="13">
        <v>20.589338679000001</v>
      </c>
      <c r="D119" s="13">
        <v>17.359421415</v>
      </c>
      <c r="E119" s="13">
        <v>16.379504150999999</v>
      </c>
      <c r="F119" s="13">
        <v>15.399586887</v>
      </c>
      <c r="G119" s="13">
        <v>14.419669623000001</v>
      </c>
      <c r="H119" s="13">
        <v>13.439752359</v>
      </c>
      <c r="I119" s="13">
        <v>12.459835095000001</v>
      </c>
      <c r="J119" s="13">
        <v>11.479917831</v>
      </c>
      <c r="K119" s="13">
        <v>10.5</v>
      </c>
      <c r="L119" s="13">
        <v>10.5</v>
      </c>
      <c r="M119" s="13">
        <v>10.5</v>
      </c>
    </row>
    <row r="120" spans="1:13" outlineLevel="2" collapsed="1" x14ac:dyDescent="0.3">
      <c r="A120" s="22" t="s">
        <v>3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</row>
    <row r="121" spans="1:13" hidden="1" outlineLevel="3" x14ac:dyDescent="0.3">
      <c r="A121" s="23" t="s">
        <v>4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outlineLevel="2" collapsed="1" x14ac:dyDescent="0.3">
      <c r="A122" s="22" t="s">
        <v>5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</row>
    <row r="123" spans="1:13" hidden="1" outlineLevel="3" x14ac:dyDescent="0.3">
      <c r="A123" s="23" t="s">
        <v>4</v>
      </c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1:13" outlineLevel="2" collapsed="1" x14ac:dyDescent="0.3">
      <c r="A124" s="22" t="s">
        <v>6</v>
      </c>
      <c r="B124" s="21">
        <v>23.819255943000002</v>
      </c>
      <c r="C124" s="21">
        <v>20.589338679000001</v>
      </c>
      <c r="D124" s="21">
        <v>17.359421415</v>
      </c>
      <c r="E124" s="21">
        <v>16.379504150999999</v>
      </c>
      <c r="F124" s="21">
        <v>15.399586887</v>
      </c>
      <c r="G124" s="21">
        <v>14.419669623000001</v>
      </c>
      <c r="H124" s="21">
        <v>13.439752359</v>
      </c>
      <c r="I124" s="21">
        <v>12.459835095000001</v>
      </c>
      <c r="J124" s="21">
        <v>11.479917831</v>
      </c>
      <c r="K124" s="21">
        <v>10.5</v>
      </c>
      <c r="L124" s="21">
        <v>10.5</v>
      </c>
      <c r="M124" s="21">
        <v>10.5</v>
      </c>
    </row>
    <row r="125" spans="1:13" hidden="1" outlineLevel="3" x14ac:dyDescent="0.3">
      <c r="A125" s="23" t="s">
        <v>4</v>
      </c>
      <c r="B125" s="21">
        <v>23.819255943000002</v>
      </c>
      <c r="C125" s="21">
        <v>20.589338679000001</v>
      </c>
      <c r="D125" s="21">
        <v>17.359421415</v>
      </c>
      <c r="E125" s="21">
        <v>16.379504150999999</v>
      </c>
      <c r="F125" s="21">
        <v>15.399586887</v>
      </c>
      <c r="G125" s="21">
        <v>14.419669623000001</v>
      </c>
      <c r="H125" s="21">
        <v>13.439752359</v>
      </c>
      <c r="I125" s="21">
        <v>12.459835095000001</v>
      </c>
      <c r="J125" s="21">
        <v>11.479917831</v>
      </c>
      <c r="K125" s="21">
        <v>10.5</v>
      </c>
      <c r="L125" s="21">
        <v>10.5</v>
      </c>
      <c r="M125" s="21">
        <v>10.5</v>
      </c>
    </row>
    <row r="126" spans="1:13" hidden="1" outlineLevel="3" x14ac:dyDescent="0.3">
      <c r="A126" s="23" t="s">
        <v>8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1:13" outlineLevel="1" x14ac:dyDescent="0.3">
      <c r="A127" s="12" t="s">
        <v>9</v>
      </c>
      <c r="B127" s="13">
        <v>27.097743999999999</v>
      </c>
      <c r="C127" s="13">
        <v>27.097743999999999</v>
      </c>
      <c r="D127" s="13">
        <v>12.097744</v>
      </c>
      <c r="E127" s="13">
        <v>12.097744</v>
      </c>
      <c r="F127" s="13">
        <v>12.097744</v>
      </c>
      <c r="G127" s="13">
        <v>12.097744</v>
      </c>
      <c r="H127" s="13">
        <v>12.097744</v>
      </c>
      <c r="I127" s="13">
        <v>12.097744</v>
      </c>
      <c r="J127" s="13">
        <v>12.097751000000001</v>
      </c>
      <c r="K127" s="13">
        <v>0</v>
      </c>
      <c r="L127" s="13">
        <v>0</v>
      </c>
      <c r="M127" s="13">
        <v>0</v>
      </c>
    </row>
    <row r="128" spans="1:13" outlineLevel="2" collapsed="1" x14ac:dyDescent="0.3">
      <c r="A128" s="22" t="s">
        <v>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</row>
    <row r="129" spans="1:13" hidden="1" outlineLevel="3" x14ac:dyDescent="0.3">
      <c r="A129" s="23" t="s">
        <v>4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1:13" outlineLevel="2" collapsed="1" x14ac:dyDescent="0.3">
      <c r="A130" s="22" t="s">
        <v>6</v>
      </c>
      <c r="B130" s="21">
        <v>27.097743999999999</v>
      </c>
      <c r="C130" s="21">
        <v>27.097743999999999</v>
      </c>
      <c r="D130" s="21">
        <v>12.097744</v>
      </c>
      <c r="E130" s="21">
        <v>12.097744</v>
      </c>
      <c r="F130" s="21">
        <v>12.097744</v>
      </c>
      <c r="G130" s="21">
        <v>12.097744</v>
      </c>
      <c r="H130" s="21">
        <v>12.097744</v>
      </c>
      <c r="I130" s="21">
        <v>12.097744</v>
      </c>
      <c r="J130" s="21">
        <v>12.097751000000001</v>
      </c>
      <c r="K130" s="21">
        <v>0</v>
      </c>
      <c r="L130" s="21">
        <v>0</v>
      </c>
      <c r="M130" s="21">
        <v>0</v>
      </c>
    </row>
    <row r="131" spans="1:13" hidden="1" outlineLevel="3" x14ac:dyDescent="0.3">
      <c r="A131" s="23" t="s">
        <v>4</v>
      </c>
      <c r="B131" s="21">
        <v>27.097743999999999</v>
      </c>
      <c r="C131" s="21">
        <v>27.097743999999999</v>
      </c>
      <c r="D131" s="21">
        <v>12.097744</v>
      </c>
      <c r="E131" s="21">
        <v>12.097744</v>
      </c>
      <c r="F131" s="21">
        <v>12.097744</v>
      </c>
      <c r="G131" s="21">
        <v>12.097744</v>
      </c>
      <c r="H131" s="21">
        <v>12.097744</v>
      </c>
      <c r="I131" s="21">
        <v>12.097744</v>
      </c>
      <c r="J131" s="21">
        <v>12.097751000000001</v>
      </c>
      <c r="K131" s="21"/>
      <c r="L131" s="21"/>
      <c r="M131" s="21"/>
    </row>
    <row r="132" spans="1:13" hidden="1" outlineLevel="3" x14ac:dyDescent="0.3">
      <c r="A132" s="23" t="s">
        <v>8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1:13" x14ac:dyDescent="0.3">
      <c r="A133" s="10" t="s">
        <v>10</v>
      </c>
      <c r="B133" s="11">
        <v>254.64985033530002</v>
      </c>
      <c r="C133" s="11">
        <v>257.15246162065</v>
      </c>
      <c r="D133" s="11">
        <v>221.61643024188999</v>
      </c>
      <c r="E133" s="11">
        <v>314.35129516450002</v>
      </c>
      <c r="F133" s="11">
        <v>207.80915772462001</v>
      </c>
      <c r="G133" s="11">
        <v>203.32557904688002</v>
      </c>
      <c r="H133" s="11">
        <v>191.15606116198001</v>
      </c>
      <c r="I133" s="11">
        <v>186.51570415738999</v>
      </c>
      <c r="J133" s="11">
        <v>182.59982544538002</v>
      </c>
      <c r="K133" s="11">
        <v>178.92096632757</v>
      </c>
      <c r="L133" s="11">
        <v>175.03152727494</v>
      </c>
      <c r="M133" s="11">
        <v>172.37110962034998</v>
      </c>
    </row>
    <row r="134" spans="1:13" outlineLevel="1" x14ac:dyDescent="0.3">
      <c r="A134" s="12" t="s">
        <v>2</v>
      </c>
      <c r="B134" s="13">
        <v>56.318900488290005</v>
      </c>
      <c r="C134" s="13">
        <v>52.194576163560001</v>
      </c>
      <c r="D134" s="13">
        <v>46.407865256020003</v>
      </c>
      <c r="E134" s="13">
        <v>42.740255714870003</v>
      </c>
      <c r="F134" s="13">
        <v>36.517955105719999</v>
      </c>
      <c r="G134" s="13">
        <v>33.951456339990003</v>
      </c>
      <c r="H134" s="13">
        <v>31.075445948830001</v>
      </c>
      <c r="I134" s="13">
        <v>28.687092509229995</v>
      </c>
      <c r="J134" s="13">
        <v>26.367800269630003</v>
      </c>
      <c r="K134" s="13">
        <v>24.146305226400003</v>
      </c>
      <c r="L134" s="13">
        <v>21.781317199220002</v>
      </c>
      <c r="M134" s="13">
        <v>19.586847447059998</v>
      </c>
    </row>
    <row r="135" spans="1:13" outlineLevel="2" collapsed="1" x14ac:dyDescent="0.3">
      <c r="A135" s="22" t="s">
        <v>3</v>
      </c>
      <c r="B135" s="21">
        <v>3.4121000050000003E-2</v>
      </c>
      <c r="C135" s="21">
        <v>3.4121000050000003E-2</v>
      </c>
      <c r="D135" s="21">
        <v>3.3663000050000003E-2</v>
      </c>
      <c r="E135" s="21">
        <v>3.3663000050000003E-2</v>
      </c>
      <c r="F135" s="21">
        <v>3.3663000050000003E-2</v>
      </c>
      <c r="G135" s="21">
        <v>3.3663000050000003E-2</v>
      </c>
      <c r="H135" s="21">
        <v>3.3663000050000003E-2</v>
      </c>
      <c r="I135" s="21">
        <v>3.3663000050000003E-2</v>
      </c>
      <c r="J135" s="21">
        <v>3.3663000050000003E-2</v>
      </c>
      <c r="K135" s="21">
        <v>3.3663000050000003E-2</v>
      </c>
      <c r="L135" s="21">
        <v>3.3515999939999999E-2</v>
      </c>
      <c r="M135" s="21">
        <v>3.3515999939999999E-2</v>
      </c>
    </row>
    <row r="136" spans="1:13" hidden="1" outlineLevel="3" x14ac:dyDescent="0.3">
      <c r="A136" s="23" t="s">
        <v>7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1:13" hidden="1" outlineLevel="3" x14ac:dyDescent="0.3">
      <c r="A137" s="23" t="s">
        <v>11</v>
      </c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1:13" hidden="1" outlineLevel="3" x14ac:dyDescent="0.3">
      <c r="A138" s="23" t="s">
        <v>12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1:13" hidden="1" outlineLevel="3" x14ac:dyDescent="0.3">
      <c r="A139" s="23" t="s">
        <v>4</v>
      </c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1:13" hidden="1" outlineLevel="3" x14ac:dyDescent="0.3">
      <c r="A140" s="23" t="s">
        <v>8</v>
      </c>
      <c r="B140" s="21">
        <v>3.4121000050000003E-2</v>
      </c>
      <c r="C140" s="21">
        <v>3.4121000050000003E-2</v>
      </c>
      <c r="D140" s="21">
        <v>3.3663000050000003E-2</v>
      </c>
      <c r="E140" s="21">
        <v>3.3663000050000003E-2</v>
      </c>
      <c r="F140" s="21">
        <v>3.3663000050000003E-2</v>
      </c>
      <c r="G140" s="21">
        <v>3.3663000050000003E-2</v>
      </c>
      <c r="H140" s="21">
        <v>3.3663000050000003E-2</v>
      </c>
      <c r="I140" s="21">
        <v>3.3663000050000003E-2</v>
      </c>
      <c r="J140" s="21">
        <v>3.3663000050000003E-2</v>
      </c>
      <c r="K140" s="21">
        <v>3.3663000050000003E-2</v>
      </c>
      <c r="L140" s="21">
        <v>3.3515999939999999E-2</v>
      </c>
      <c r="M140" s="21">
        <v>3.3515999939999999E-2</v>
      </c>
    </row>
    <row r="141" spans="1:13" outlineLevel="2" collapsed="1" x14ac:dyDescent="0.3">
      <c r="A141" s="22" t="s">
        <v>13</v>
      </c>
      <c r="B141" s="21">
        <v>2.3196160149999998</v>
      </c>
      <c r="C141" s="21">
        <v>1.9502547238000001</v>
      </c>
      <c r="D141" s="21">
        <v>1.5724526483000001</v>
      </c>
      <c r="E141" s="21">
        <v>1.2009286055299999</v>
      </c>
      <c r="F141" s="21">
        <v>0.82803286421</v>
      </c>
      <c r="G141" s="21">
        <v>0.45585163036999998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</row>
    <row r="142" spans="1:13" hidden="1" outlineLevel="3" x14ac:dyDescent="0.3">
      <c r="A142" s="23" t="s">
        <v>7</v>
      </c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1:13" hidden="1" outlineLevel="3" x14ac:dyDescent="0.3">
      <c r="A143" s="23" t="s">
        <v>11</v>
      </c>
      <c r="B143" s="21">
        <v>2.3196160149999998</v>
      </c>
      <c r="C143" s="21">
        <v>1.9502547238000001</v>
      </c>
      <c r="D143" s="21">
        <v>1.5724526483000001</v>
      </c>
      <c r="E143" s="21">
        <v>1.2009286055299999</v>
      </c>
      <c r="F143" s="21">
        <v>0.82803286421</v>
      </c>
      <c r="G143" s="21">
        <v>0.45585163036999998</v>
      </c>
      <c r="H143" s="21"/>
      <c r="I143" s="21"/>
      <c r="J143" s="21"/>
      <c r="K143" s="21"/>
      <c r="L143" s="21"/>
      <c r="M143" s="21"/>
    </row>
    <row r="144" spans="1:13" hidden="1" outlineLevel="3" x14ac:dyDescent="0.3">
      <c r="A144" s="23" t="s">
        <v>8</v>
      </c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outlineLevel="2" collapsed="1" x14ac:dyDescent="0.3">
      <c r="A145" s="22" t="s">
        <v>14</v>
      </c>
      <c r="B145" s="21">
        <v>0.26993639465999997</v>
      </c>
      <c r="C145" s="21">
        <v>0.24230292567</v>
      </c>
      <c r="D145" s="21">
        <v>0.22041926828</v>
      </c>
      <c r="E145" s="21">
        <v>0.19909134065</v>
      </c>
      <c r="F145" s="21">
        <v>0.17775856563</v>
      </c>
      <c r="G145" s="21">
        <v>0.15679118155999999</v>
      </c>
      <c r="H145" s="21">
        <v>0.13560821077000001</v>
      </c>
      <c r="I145" s="21">
        <v>0.11773044653</v>
      </c>
      <c r="J145" s="21">
        <v>0.10058084106000001</v>
      </c>
      <c r="K145" s="21">
        <v>8.3782126479999997E-2</v>
      </c>
      <c r="L145" s="21">
        <v>6.6280839420000001E-2</v>
      </c>
      <c r="M145" s="21">
        <v>4.9363982429999995E-2</v>
      </c>
    </row>
    <row r="146" spans="1:13" hidden="1" outlineLevel="3" x14ac:dyDescent="0.3">
      <c r="A146" s="23" t="s">
        <v>15</v>
      </c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1:13" hidden="1" outlineLevel="3" x14ac:dyDescent="0.3">
      <c r="A147" s="23" t="s">
        <v>7</v>
      </c>
      <c r="B147" s="21">
        <v>9.9444353560000004E-2</v>
      </c>
      <c r="C147" s="21">
        <v>8.5924189550000002E-2</v>
      </c>
      <c r="D147" s="21">
        <v>7.9025554279999993E-2</v>
      </c>
      <c r="E147" s="21">
        <v>7.2246789069999998E-2</v>
      </c>
      <c r="F147" s="21">
        <v>6.5463176900000003E-2</v>
      </c>
      <c r="G147" s="21">
        <v>5.8768540600000002E-2</v>
      </c>
      <c r="H147" s="21">
        <v>5.1893777109999997E-2</v>
      </c>
      <c r="I147" s="21">
        <v>4.5728120689999999E-2</v>
      </c>
      <c r="J147" s="21">
        <v>4.0031937449999999E-2</v>
      </c>
      <c r="K147" s="21">
        <v>3.4544228119999999E-2</v>
      </c>
      <c r="L147" s="21">
        <v>2.880315592E-2</v>
      </c>
      <c r="M147" s="21">
        <v>2.3289706189999999E-2</v>
      </c>
    </row>
    <row r="148" spans="1:13" hidden="1" outlineLevel="3" x14ac:dyDescent="0.3">
      <c r="A148" s="23" t="s">
        <v>11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1:13" hidden="1" outlineLevel="3" x14ac:dyDescent="0.3">
      <c r="A149" s="23" t="s">
        <v>12</v>
      </c>
      <c r="B149" s="21">
        <v>0.15217628122999999</v>
      </c>
      <c r="C149" s="21">
        <v>0.14111630974</v>
      </c>
      <c r="D149" s="21">
        <v>0.12926943675999999</v>
      </c>
      <c r="E149" s="21">
        <v>0.11781601452</v>
      </c>
      <c r="F149" s="21">
        <v>0.10636259228</v>
      </c>
      <c r="G149" s="21">
        <v>9.5177103900000004E-2</v>
      </c>
      <c r="H149" s="21">
        <v>8.3455748390000001E-2</v>
      </c>
      <c r="I149" s="21">
        <v>7.2002325840000006E-2</v>
      </c>
      <c r="J149" s="21">
        <v>6.0548903610000003E-2</v>
      </c>
      <c r="K149" s="21">
        <v>4.9237898359999997E-2</v>
      </c>
      <c r="L149" s="21">
        <v>3.7477683499999997E-2</v>
      </c>
      <c r="M149" s="21">
        <v>2.6074276239999999E-2</v>
      </c>
    </row>
    <row r="150" spans="1:13" hidden="1" outlineLevel="3" x14ac:dyDescent="0.3">
      <c r="A150" s="23" t="s">
        <v>8</v>
      </c>
      <c r="B150" s="21">
        <v>1.831575987E-2</v>
      </c>
      <c r="C150" s="21">
        <v>1.5262426379999999E-2</v>
      </c>
      <c r="D150" s="21">
        <v>1.212427724E-2</v>
      </c>
      <c r="E150" s="21">
        <v>9.0285370599999994E-3</v>
      </c>
      <c r="F150" s="21">
        <v>5.9327964499999997E-3</v>
      </c>
      <c r="G150" s="21">
        <v>2.8455370600000002E-3</v>
      </c>
      <c r="H150" s="21">
        <v>2.5868526999999999E-4</v>
      </c>
      <c r="I150" s="21"/>
      <c r="J150" s="21"/>
      <c r="K150" s="21"/>
      <c r="L150" s="21"/>
      <c r="M150" s="21"/>
    </row>
    <row r="151" spans="1:13" outlineLevel="2" collapsed="1" x14ac:dyDescent="0.3">
      <c r="A151" s="22" t="s">
        <v>16</v>
      </c>
      <c r="B151" s="21">
        <v>53.695227078580004</v>
      </c>
      <c r="C151" s="21">
        <v>49.967897514040004</v>
      </c>
      <c r="D151" s="21">
        <v>44.58133033939</v>
      </c>
      <c r="E151" s="21">
        <v>41.306572768640002</v>
      </c>
      <c r="F151" s="21">
        <v>35.478500675829999</v>
      </c>
      <c r="G151" s="21">
        <v>33.305150528010003</v>
      </c>
      <c r="H151" s="21">
        <v>30.906174738010002</v>
      </c>
      <c r="I151" s="21">
        <v>28.535699062649996</v>
      </c>
      <c r="J151" s="21">
        <v>26.233556428520004</v>
      </c>
      <c r="K151" s="21">
        <v>24.028860099870002</v>
      </c>
      <c r="L151" s="21">
        <v>21.681520359860002</v>
      </c>
      <c r="M151" s="21">
        <v>19.50396746469</v>
      </c>
    </row>
    <row r="152" spans="1:13" hidden="1" outlineLevel="3" x14ac:dyDescent="0.3">
      <c r="A152" s="23" t="s">
        <v>7</v>
      </c>
      <c r="B152" s="21">
        <v>11.75531975186</v>
      </c>
      <c r="C152" s="21">
        <v>10.46740604933</v>
      </c>
      <c r="D152" s="21">
        <v>9.5345563532900002</v>
      </c>
      <c r="E152" s="21">
        <v>9.1968304444900006</v>
      </c>
      <c r="F152" s="21">
        <v>5.5391381044300001</v>
      </c>
      <c r="G152" s="21">
        <v>5.4489875963900003</v>
      </c>
      <c r="H152" s="21">
        <v>5.26178461722</v>
      </c>
      <c r="I152" s="21">
        <v>5.0359838662899996</v>
      </c>
      <c r="J152" s="21">
        <v>4.8852191570699999</v>
      </c>
      <c r="K152" s="21">
        <v>4.7765951380500002</v>
      </c>
      <c r="L152" s="21">
        <v>4.6746066159900002</v>
      </c>
      <c r="M152" s="21">
        <v>4.6135384878699996</v>
      </c>
    </row>
    <row r="153" spans="1:13" hidden="1" outlineLevel="3" x14ac:dyDescent="0.3">
      <c r="A153" s="23" t="s">
        <v>8</v>
      </c>
      <c r="B153" s="21">
        <v>35.005391499490003</v>
      </c>
      <c r="C153" s="21">
        <v>32.667205496219999</v>
      </c>
      <c r="D153" s="21">
        <v>30.207253192610001</v>
      </c>
      <c r="E153" s="21">
        <v>27.93697788823</v>
      </c>
      <c r="F153" s="21">
        <v>25.766598135479999</v>
      </c>
      <c r="G153" s="21">
        <v>23.681524304730001</v>
      </c>
      <c r="H153" s="21">
        <v>21.47349975217</v>
      </c>
      <c r="I153" s="21">
        <v>19.326950760439999</v>
      </c>
      <c r="J153" s="21">
        <v>17.175572835530001</v>
      </c>
      <c r="K153" s="21">
        <v>15.077626334930001</v>
      </c>
      <c r="L153" s="21">
        <v>12.85423688433</v>
      </c>
      <c r="M153" s="21">
        <v>10.735886233680001</v>
      </c>
    </row>
    <row r="154" spans="1:13" hidden="1" outlineLevel="3" x14ac:dyDescent="0.3">
      <c r="A154" s="23" t="s">
        <v>17</v>
      </c>
      <c r="B154" s="21">
        <v>6.9345158272300003</v>
      </c>
      <c r="C154" s="21">
        <v>6.8332859684900003</v>
      </c>
      <c r="D154" s="21">
        <v>4.8395207934900002</v>
      </c>
      <c r="E154" s="21">
        <v>4.1727644359199996</v>
      </c>
      <c r="F154" s="21">
        <v>4.1727644359199996</v>
      </c>
      <c r="G154" s="21">
        <v>4.1746386268900002</v>
      </c>
      <c r="H154" s="21">
        <v>4.1708903686200003</v>
      </c>
      <c r="I154" s="21">
        <v>4.1727644359199996</v>
      </c>
      <c r="J154" s="21">
        <v>4.1727644359199996</v>
      </c>
      <c r="K154" s="21">
        <v>4.1746386268900002</v>
      </c>
      <c r="L154" s="21">
        <v>4.1526768595399997</v>
      </c>
      <c r="M154" s="21">
        <v>4.1545427431400004</v>
      </c>
    </row>
    <row r="155" spans="1:13" outlineLevel="1" x14ac:dyDescent="0.3">
      <c r="A155" s="12" t="s">
        <v>9</v>
      </c>
      <c r="B155" s="13">
        <v>198.33094984701</v>
      </c>
      <c r="C155" s="13">
        <v>204.95788545709001</v>
      </c>
      <c r="D155" s="13">
        <v>175.20856498587</v>
      </c>
      <c r="E155" s="13">
        <v>271.61103944963003</v>
      </c>
      <c r="F155" s="13">
        <v>171.2912026189</v>
      </c>
      <c r="G155" s="13">
        <v>169.37412270689001</v>
      </c>
      <c r="H155" s="13">
        <v>160.08061521315</v>
      </c>
      <c r="I155" s="13">
        <v>157.82861164816001</v>
      </c>
      <c r="J155" s="13">
        <v>156.23202517575001</v>
      </c>
      <c r="K155" s="13">
        <v>154.77466110116998</v>
      </c>
      <c r="L155" s="13">
        <v>153.25021007571999</v>
      </c>
      <c r="M155" s="13">
        <v>152.78426217328999</v>
      </c>
    </row>
    <row r="156" spans="1:13" outlineLevel="2" collapsed="1" x14ac:dyDescent="0.3">
      <c r="A156" s="22" t="s">
        <v>13</v>
      </c>
      <c r="B156" s="21">
        <v>7.9508689086600004</v>
      </c>
      <c r="C156" s="21">
        <v>7.9508689086600004</v>
      </c>
      <c r="D156" s="21">
        <v>7.9508689098999996</v>
      </c>
      <c r="E156" s="21">
        <v>7.9508689098999996</v>
      </c>
      <c r="F156" s="21">
        <v>7.9508689098999996</v>
      </c>
      <c r="G156" s="21">
        <v>7.9508689111399997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</row>
    <row r="157" spans="1:13" hidden="1" outlineLevel="3" x14ac:dyDescent="0.3">
      <c r="A157" s="23" t="s">
        <v>7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1:13" hidden="1" outlineLevel="3" x14ac:dyDescent="0.3">
      <c r="A158" s="23" t="s">
        <v>11</v>
      </c>
      <c r="B158" s="21">
        <v>7.9508689086600004</v>
      </c>
      <c r="C158" s="21">
        <v>7.9508689086600004</v>
      </c>
      <c r="D158" s="21">
        <v>7.9508689098999996</v>
      </c>
      <c r="E158" s="21">
        <v>7.9508689098999996</v>
      </c>
      <c r="F158" s="21">
        <v>7.9508689098999996</v>
      </c>
      <c r="G158" s="21">
        <v>7.9508689111399997</v>
      </c>
      <c r="H158" s="21"/>
      <c r="I158" s="21"/>
      <c r="J158" s="21"/>
      <c r="K158" s="21"/>
      <c r="L158" s="21"/>
      <c r="M158" s="21"/>
    </row>
    <row r="159" spans="1:13" hidden="1" outlineLevel="3" x14ac:dyDescent="0.3">
      <c r="A159" s="23" t="s">
        <v>8</v>
      </c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1:13" outlineLevel="2" collapsed="1" x14ac:dyDescent="0.3">
      <c r="A160" s="22" t="s">
        <v>14</v>
      </c>
      <c r="B160" s="21">
        <v>3.5128233573000003</v>
      </c>
      <c r="C160" s="21">
        <v>3.4710428739900001</v>
      </c>
      <c r="D160" s="21">
        <v>3.4855921259200002</v>
      </c>
      <c r="E160" s="21">
        <v>3.4856910544200002</v>
      </c>
      <c r="F160" s="21">
        <v>3.4856910549200002</v>
      </c>
      <c r="G160" s="21">
        <v>3.4856910595000001</v>
      </c>
      <c r="H160" s="21">
        <v>3.1598301613699999</v>
      </c>
      <c r="I160" s="21">
        <v>3.0815946025800001</v>
      </c>
      <c r="J160" s="21">
        <v>3.0125098838</v>
      </c>
      <c r="K160" s="21">
        <v>3.0125098838</v>
      </c>
      <c r="L160" s="21">
        <v>2.9939678857900001</v>
      </c>
      <c r="M160" s="21">
        <v>2.9885799875399996</v>
      </c>
    </row>
    <row r="161" spans="1:13" hidden="1" outlineLevel="3" x14ac:dyDescent="0.3">
      <c r="A161" s="23" t="s">
        <v>15</v>
      </c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1:13" hidden="1" outlineLevel="3" x14ac:dyDescent="0.3">
      <c r="A162" s="23" t="s">
        <v>7</v>
      </c>
      <c r="B162" s="21">
        <v>0.81681101188000005</v>
      </c>
      <c r="C162" s="21">
        <v>0.77503052856999999</v>
      </c>
      <c r="D162" s="21">
        <v>0.78957978049999999</v>
      </c>
      <c r="E162" s="21">
        <v>0.78967870900000003</v>
      </c>
      <c r="F162" s="21">
        <v>0.78967870949999996</v>
      </c>
      <c r="G162" s="21">
        <v>0.78967870949999996</v>
      </c>
      <c r="H162" s="21">
        <v>0.76915114946999996</v>
      </c>
      <c r="I162" s="21">
        <v>0.69091559067999997</v>
      </c>
      <c r="J162" s="21">
        <v>0.62183087189999997</v>
      </c>
      <c r="K162" s="21">
        <v>0.62183087189999997</v>
      </c>
      <c r="L162" s="21">
        <v>0.61372852827000002</v>
      </c>
      <c r="M162" s="21">
        <v>0.60834063002000005</v>
      </c>
    </row>
    <row r="163" spans="1:13" hidden="1" outlineLevel="3" x14ac:dyDescent="0.3">
      <c r="A163" s="23" t="s">
        <v>11</v>
      </c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1:13" hidden="1" outlineLevel="3" x14ac:dyDescent="0.3">
      <c r="A164" s="23" t="s">
        <v>12</v>
      </c>
      <c r="B164" s="21">
        <v>2.3906790119000001</v>
      </c>
      <c r="C164" s="21">
        <v>2.3906790119000001</v>
      </c>
      <c r="D164" s="21">
        <v>2.3906790119000001</v>
      </c>
      <c r="E164" s="21">
        <v>2.3906790119000001</v>
      </c>
      <c r="F164" s="21">
        <v>2.3906790119000001</v>
      </c>
      <c r="G164" s="21">
        <v>2.3906790119000001</v>
      </c>
      <c r="H164" s="21">
        <v>2.3906790119000001</v>
      </c>
      <c r="I164" s="21">
        <v>2.3906790119000001</v>
      </c>
      <c r="J164" s="21">
        <v>2.3906790119000001</v>
      </c>
      <c r="K164" s="21">
        <v>2.3906790119000001</v>
      </c>
      <c r="L164" s="21">
        <v>2.3802393575199998</v>
      </c>
      <c r="M164" s="21">
        <v>2.3802393575199998</v>
      </c>
    </row>
    <row r="165" spans="1:13" hidden="1" outlineLevel="3" x14ac:dyDescent="0.3">
      <c r="A165" s="23" t="s">
        <v>8</v>
      </c>
      <c r="B165" s="21">
        <v>0.30533333352000003</v>
      </c>
      <c r="C165" s="21">
        <v>0.30533333352000003</v>
      </c>
      <c r="D165" s="21">
        <v>0.30533333352000003</v>
      </c>
      <c r="E165" s="21">
        <v>0.30533333352000003</v>
      </c>
      <c r="F165" s="21">
        <v>0.30533333352000003</v>
      </c>
      <c r="G165" s="21">
        <v>0.30533333810000002</v>
      </c>
      <c r="H165" s="21"/>
      <c r="I165" s="21"/>
      <c r="J165" s="21"/>
      <c r="K165" s="21"/>
      <c r="L165" s="21"/>
      <c r="M165" s="21"/>
    </row>
    <row r="166" spans="1:13" outlineLevel="2" collapsed="1" x14ac:dyDescent="0.3">
      <c r="A166" s="22" t="s">
        <v>16</v>
      </c>
      <c r="B166" s="21">
        <v>186.86725758105001</v>
      </c>
      <c r="C166" s="21">
        <v>193.53597367444002</v>
      </c>
      <c r="D166" s="21">
        <v>163.77210395005</v>
      </c>
      <c r="E166" s="21">
        <v>260.17447948531003</v>
      </c>
      <c r="F166" s="21">
        <v>159.85464265408001</v>
      </c>
      <c r="G166" s="21">
        <v>157.93756273625002</v>
      </c>
      <c r="H166" s="21">
        <v>156.92078505178</v>
      </c>
      <c r="I166" s="21">
        <v>154.74701704558001</v>
      </c>
      <c r="J166" s="21">
        <v>153.21951529195002</v>
      </c>
      <c r="K166" s="21">
        <v>151.76215121736999</v>
      </c>
      <c r="L166" s="21">
        <v>150.25624218992999</v>
      </c>
      <c r="M166" s="21">
        <v>149.79568218575</v>
      </c>
    </row>
    <row r="167" spans="1:13" hidden="1" outlineLevel="3" x14ac:dyDescent="0.3">
      <c r="A167" s="23" t="s">
        <v>7</v>
      </c>
      <c r="B167" s="21">
        <v>139.39402762316001</v>
      </c>
      <c r="C167" s="21">
        <v>152.96558628688001</v>
      </c>
      <c r="D167" s="21">
        <v>124.6608358827</v>
      </c>
      <c r="E167" s="21">
        <v>222.91121519723001</v>
      </c>
      <c r="F167" s="21">
        <v>123.41806836687999</v>
      </c>
      <c r="G167" s="21">
        <v>121.50098844905</v>
      </c>
      <c r="H167" s="21">
        <v>120.48421076231</v>
      </c>
      <c r="I167" s="21">
        <v>118.31044275566001</v>
      </c>
      <c r="J167" s="21">
        <v>116.77838063602</v>
      </c>
      <c r="K167" s="21">
        <v>115.62929837805</v>
      </c>
      <c r="L167" s="21">
        <v>114.28117485535</v>
      </c>
      <c r="M167" s="21">
        <v>114.21961484955</v>
      </c>
    </row>
    <row r="168" spans="1:13" hidden="1" outlineLevel="3" x14ac:dyDescent="0.3">
      <c r="A168" s="23" t="s">
        <v>8</v>
      </c>
      <c r="B168" s="21">
        <v>41.459231947939998</v>
      </c>
      <c r="C168" s="21">
        <v>40.570387387559997</v>
      </c>
      <c r="D168" s="21">
        <v>39.111268067349997</v>
      </c>
      <c r="E168" s="21">
        <v>37.263264288080002</v>
      </c>
      <c r="F168" s="21">
        <v>36.436574287200003</v>
      </c>
      <c r="G168" s="21">
        <v>36.436574287200003</v>
      </c>
      <c r="H168" s="21">
        <v>36.436574289470002</v>
      </c>
      <c r="I168" s="21">
        <v>36.436574289920003</v>
      </c>
      <c r="J168" s="21">
        <v>36.44113465593</v>
      </c>
      <c r="K168" s="21">
        <v>36.132852839320002</v>
      </c>
      <c r="L168" s="21">
        <v>35.975067334579997</v>
      </c>
      <c r="M168" s="21">
        <v>35.576067336199998</v>
      </c>
    </row>
    <row r="169" spans="1:13" hidden="1" outlineLevel="3" x14ac:dyDescent="0.3">
      <c r="A169" s="23" t="s">
        <v>17</v>
      </c>
      <c r="B169" s="21">
        <v>6.0139980099499999</v>
      </c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</sheetData>
  <mergeCells count="3">
    <mergeCell ref="A58:K60"/>
    <mergeCell ref="A1:K1"/>
    <mergeCell ref="J2:K2"/>
  </mergeCells>
  <pageMargins left="0.39370078740157483" right="0.39370078740157483" top="0.39370078740157483" bottom="0.39370078740157483" header="0.39370078740157483" footer="0.3937007874015748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ЗІНЧЕНКО Ірина Валеріївна</dc:creator>
  <cp:lastModifiedBy>ЗІНЧЕНКО Ірина Валеріївна</cp:lastModifiedBy>
  <cp:lastPrinted>2026-07-01T14:37:17Z</cp:lastPrinted>
  <dcterms:created xsi:type="dcterms:W3CDTF">2026-07-01T13:29:31Z</dcterms:created>
  <dcterms:modified xsi:type="dcterms:W3CDTF">2026-07-01T14:59:44Z</dcterms:modified>
</cp:coreProperties>
</file>