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3204B5BD-F8D4-4F03-833D-AA83E7AA0A71}" xr6:coauthVersionLast="36" xr6:coauthVersionMax="36" xr10:uidLastSave="{00000000-0000-0000-0000-000000000000}"/>
  <bookViews>
    <workbookView xWindow="0" yWindow="0" windowWidth="28800" windowHeight="11805" xr2:uid="{1F1F657F-E9A1-4A07-8933-201F7F82237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H23" i="1" l="1"/>
  <c r="H15" i="1"/>
  <c r="K54" i="1"/>
  <c r="K30" i="1"/>
  <c r="K45" i="1"/>
  <c r="G15" i="1"/>
  <c r="B15" i="1"/>
  <c r="D23" i="1"/>
  <c r="D22" i="1" s="1"/>
  <c r="H6" i="1"/>
  <c r="C6" i="1"/>
  <c r="D15" i="1"/>
  <c r="G6" i="1"/>
  <c r="G5" i="1" s="1"/>
  <c r="F48" i="1"/>
  <c r="K40" i="1"/>
  <c r="J23" i="1"/>
  <c r="E23" i="1"/>
  <c r="F11" i="1"/>
  <c r="F6" i="1" s="1"/>
  <c r="F54" i="1"/>
  <c r="E44" i="1"/>
  <c r="G44" i="1"/>
  <c r="C44" i="1"/>
  <c r="F40" i="1"/>
  <c r="K34" i="1"/>
  <c r="I23" i="1"/>
  <c r="F18" i="1"/>
  <c r="F15" i="1" s="1"/>
  <c r="J15" i="1"/>
  <c r="E15" i="1"/>
  <c r="B6" i="1"/>
  <c r="B5" i="1" s="1"/>
  <c r="I44" i="1"/>
  <c r="D44" i="1"/>
  <c r="J44" i="1"/>
  <c r="F45" i="1"/>
  <c r="F44" i="1" s="1"/>
  <c r="B44" i="1"/>
  <c r="C23" i="1"/>
  <c r="K24" i="1"/>
  <c r="K18" i="1"/>
  <c r="K15" i="1" s="1"/>
  <c r="I15" i="1"/>
  <c r="J6" i="1"/>
  <c r="J5" i="1" s="1"/>
  <c r="E6" i="1"/>
  <c r="E5" i="1" s="1"/>
  <c r="K48" i="1"/>
  <c r="H44" i="1"/>
  <c r="H22" i="1" s="1"/>
  <c r="G23" i="1"/>
  <c r="F24" i="1"/>
  <c r="B23" i="1"/>
  <c r="B22" i="1" s="1"/>
  <c r="C15" i="1"/>
  <c r="K11" i="1"/>
  <c r="K6" i="1" s="1"/>
  <c r="I6" i="1"/>
  <c r="D6" i="1"/>
  <c r="F34" i="1"/>
  <c r="F30" i="1"/>
  <c r="H5" i="1" l="1"/>
  <c r="K5" i="1"/>
  <c r="G22" i="1"/>
  <c r="G4" i="1" s="1"/>
  <c r="C22" i="1"/>
  <c r="F5" i="1"/>
  <c r="D5" i="1"/>
  <c r="D4" i="1" s="1"/>
  <c r="C5" i="1"/>
  <c r="K44" i="1"/>
  <c r="K23" i="1"/>
  <c r="E22" i="1"/>
  <c r="E4" i="1" s="1"/>
  <c r="H4" i="1"/>
  <c r="I5" i="1"/>
  <c r="I22" i="1"/>
  <c r="F23" i="1"/>
  <c r="F22" i="1" s="1"/>
  <c r="J22" i="1"/>
  <c r="J4" i="1" s="1"/>
  <c r="B4" i="1"/>
  <c r="K22" i="1" l="1"/>
  <c r="K4" i="1" s="1"/>
  <c r="F4" i="1"/>
  <c r="C4" i="1"/>
  <c r="I4" i="1"/>
</calcChain>
</file>

<file path=xl/sharedStrings.xml><?xml version="1.0" encoding="utf-8"?>
<sst xmlns="http://schemas.openxmlformats.org/spreadsheetml/2006/main" count="173" uniqueCount="27">
  <si>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</si>
  <si>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</si>
  <si>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</si>
  <si>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</si>
  <si>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</si>
  <si>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</si>
  <si>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</si>
  <si>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</si>
  <si>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</si>
  <si>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</si>
  <si>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</si>
  <si>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</si>
  <si>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</si>
  <si>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</si>
  <si>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</si>
  <si>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</si>
  <si>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</si>
  <si>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</si>
  <si>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I Q</t>
  </si>
  <si>
    <t>II Q</t>
  </si>
  <si>
    <t>III Q</t>
  </si>
  <si>
    <t>IV Q</t>
  </si>
  <si>
    <t>2026</t>
  </si>
  <si>
    <t>2027</t>
  </si>
  <si>
    <t>млрд грн</t>
  </si>
  <si>
    <t>Планові платежі за державним боргом у 2026-2050 роках за здійсненими 
державними запозиченнями станом на 01.06.2026*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</si>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</sst>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2" fillId="0" borderId="2" xfId="0" applyNumberFormat="1" applyFont="1" applyBorder="1"/>
    <xf numFmtId="4" fontId="2" fillId="0" borderId="2" xfId="0" applyNumberFormat="1" applyFont="1" applyBorder="1"/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indent="1"/>
    </xf>
    <xf numFmtId="4" fontId="2" fillId="2" borderId="2" xfId="0" applyNumberFormat="1" applyFont="1" applyFill="1" applyBorder="1"/>
    <xf numFmtId="49" fontId="2" fillId="3" borderId="2" xfId="0" applyNumberFormat="1" applyFont="1" applyFill="1" applyBorder="1" applyAlignment="1">
      <alignment horizontal="left" indent="2"/>
    </xf>
    <xf numFmtId="4" fontId="2" fillId="3" borderId="2" xfId="0" applyNumberFormat="1" applyFont="1" applyFill="1" applyBorder="1"/>
    <xf numFmtId="0" fontId="0" fillId="0" borderId="0" xfId="0"/>
    <xf numFmtId="4" fontId="0" fillId="0" borderId="2" xfId="0" applyNumberFormat="1" applyFill="1" applyBorder="1"/>
    <xf numFmtId="4" fontId="0" fillId="0" borderId="2" xfId="0" applyNumberFormat="1" applyFill="1" applyBorder="1"/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0" fontId="0" fillId="0" borderId="0" xfId="0"/>
    <xf numFmtId="4" fontId="0" fillId="0" borderId="2" xfId="0" applyNumberFormat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justify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F0D6-BFA4-4F33-B977-D4E075073DB2}">
  <sheetPr>
    <outlinePr summaryBelow="0"/>
    <pageSetUpPr fitToPage="1"/>
  </sheetPr>
  <dimension ref="A1:M170"/>
  <sheetViews>
    <sheetView tabSelected="1" topLeftCell="A30" zoomScale="70" zoomScaleNormal="70" zoomScaleSheetLayoutView="70" workbookViewId="0">
      <selection activeCell="F5" sqref="F5"/>
    </sheetView>
  </sheetViews>
  <sheetFormatPr defaultRowHeight="15" outlineLevelRow="4" x14ac:dyDescent="0.25"/>
  <cols>
    <col min="1" max="1" width="23.28515625" style="1" bestFit="1" customWidth="1"/>
    <col min="2" max="11" width="8.85546875" style="2"/>
  </cols>
  <sheetData>
    <row r="1" spans="1:11" ht="29.45" customHeight="1" x14ac:dyDescent="0.2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25" t="s">
        <v>24</v>
      </c>
      <c r="K2" s="25"/>
    </row>
    <row r="3" spans="1:11" s="3" customFormat="1" x14ac:dyDescent="0.25">
      <c r="A3" s="9"/>
      <c r="B3" s="10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23</v>
      </c>
    </row>
    <row r="4" spans="1:11" x14ac:dyDescent="0.25">
      <c r="A4" s="7" t="s">
        <v>0</v>
      </c>
      <c r="B4" s="8">
        <f t="shared" ref="B4:K4" si="0">B5+B22</f>
        <v>204.44846224223997</v>
      </c>
      <c r="C4" s="8">
        <f t="shared" si="0"/>
        <v>252.64885185936998</v>
      </c>
      <c r="D4" s="8">
        <f t="shared" si="0"/>
        <v>249.27246420096</v>
      </c>
      <c r="E4" s="8">
        <f t="shared" si="0"/>
        <v>243.46251862210997</v>
      </c>
      <c r="F4" s="8">
        <f t="shared" si="0"/>
        <v>949.83229692467989</v>
      </c>
      <c r="G4" s="8">
        <f t="shared" si="0"/>
        <v>215.98976316359997</v>
      </c>
      <c r="H4" s="8">
        <f t="shared" si="0"/>
        <v>324.79066824175999</v>
      </c>
      <c r="I4" s="8">
        <f t="shared" si="0"/>
        <v>231.30419962588999</v>
      </c>
      <c r="J4" s="8">
        <f t="shared" si="0"/>
        <v>249.79642768757998</v>
      </c>
      <c r="K4" s="8">
        <f t="shared" si="0"/>
        <v>1021.88105871883</v>
      </c>
    </row>
    <row r="5" spans="1:11" outlineLevel="1" x14ac:dyDescent="0.25">
      <c r="A5" s="11" t="s">
        <v>1</v>
      </c>
      <c r="B5" s="12">
        <f t="shared" ref="B5:K5" si="1">B6+B15</f>
        <v>145.10458747081998</v>
      </c>
      <c r="C5" s="12">
        <f t="shared" si="1"/>
        <v>195.81944467893999</v>
      </c>
      <c r="D5" s="12">
        <f t="shared" si="1"/>
        <v>177.19559418502999</v>
      </c>
      <c r="E5" s="12">
        <f t="shared" si="1"/>
        <v>183.97626544398997</v>
      </c>
      <c r="F5" s="12">
        <f t="shared" si="1"/>
        <v>702.0958917787799</v>
      </c>
      <c r="G5" s="12">
        <f t="shared" si="1"/>
        <v>141.40291274357998</v>
      </c>
      <c r="H5" s="12">
        <f t="shared" si="1"/>
        <v>259.24757032687</v>
      </c>
      <c r="I5" s="12">
        <f t="shared" si="1"/>
        <v>139.05565788583999</v>
      </c>
      <c r="J5" s="12">
        <f t="shared" si="1"/>
        <v>161.18759495665998</v>
      </c>
      <c r="K5" s="12">
        <f t="shared" si="1"/>
        <v>700.89373591294998</v>
      </c>
    </row>
    <row r="6" spans="1:11" outlineLevel="2" x14ac:dyDescent="0.25">
      <c r="A6" s="13" t="s">
        <v>2</v>
      </c>
      <c r="B6" s="14">
        <f t="shared" ref="B6:K6" si="2">B7+B9+B11</f>
        <v>34.641355850199993</v>
      </c>
      <c r="C6" s="14">
        <f t="shared" si="2"/>
        <v>95.097429676859988</v>
      </c>
      <c r="D6" s="14">
        <f t="shared" si="2"/>
        <v>56.498310462340001</v>
      </c>
      <c r="E6" s="14">
        <f t="shared" si="2"/>
        <v>82.605913314310001</v>
      </c>
      <c r="F6" s="14">
        <f t="shared" si="2"/>
        <v>268.84300930370995</v>
      </c>
      <c r="G6" s="14">
        <f t="shared" si="2"/>
        <v>34.070517553180004</v>
      </c>
      <c r="H6" s="14">
        <f t="shared" si="2"/>
        <v>78.539564195950007</v>
      </c>
      <c r="I6" s="14">
        <f t="shared" si="2"/>
        <v>38.779202755219998</v>
      </c>
      <c r="J6" s="14">
        <f t="shared" si="2"/>
        <v>60.827254826039997</v>
      </c>
      <c r="K6" s="14">
        <f t="shared" si="2"/>
        <v>212.21653933039002</v>
      </c>
    </row>
    <row r="7" spans="1:11" outlineLevel="3" collapsed="1" x14ac:dyDescent="0.25">
      <c r="A7" s="5" t="s">
        <v>3</v>
      </c>
      <c r="B7" s="4">
        <f t="shared" ref="B7:K7" si="3">SUM(B8:B8)</f>
        <v>0</v>
      </c>
      <c r="C7" s="4">
        <f t="shared" si="3"/>
        <v>3.2574999999999999E-5</v>
      </c>
      <c r="D7" s="4">
        <f t="shared" si="3"/>
        <v>6.7000000000000002E-5</v>
      </c>
      <c r="E7" s="4">
        <f t="shared" si="3"/>
        <v>1.34E-4</v>
      </c>
      <c r="F7" s="4">
        <f t="shared" si="3"/>
        <v>2.33575E-4</v>
      </c>
      <c r="G7" s="4">
        <f t="shared" si="3"/>
        <v>0</v>
      </c>
      <c r="H7" s="4">
        <f t="shared" si="3"/>
        <v>2.5750000000000002E-4</v>
      </c>
      <c r="I7" s="4">
        <f t="shared" si="3"/>
        <v>0</v>
      </c>
      <c r="J7" s="4">
        <f t="shared" si="3"/>
        <v>0</v>
      </c>
      <c r="K7" s="4">
        <f t="shared" si="3"/>
        <v>2.5750000000000002E-4</v>
      </c>
    </row>
    <row r="8" spans="1:11" hidden="1" outlineLevel="4" x14ac:dyDescent="0.25">
      <c r="A8" s="6" t="s">
        <v>4</v>
      </c>
      <c r="B8" s="4"/>
      <c r="C8" s="4">
        <v>3.2574999999999999E-5</v>
      </c>
      <c r="D8" s="4">
        <v>6.7000000000000002E-5</v>
      </c>
      <c r="E8" s="4">
        <v>1.34E-4</v>
      </c>
      <c r="F8" s="4">
        <f>$B8+$C8+$D8+$E8</f>
        <v>2.33575E-4</v>
      </c>
      <c r="G8" s="4"/>
      <c r="H8" s="4">
        <v>2.5750000000000002E-4</v>
      </c>
      <c r="I8" s="4"/>
      <c r="J8" s="4"/>
      <c r="K8" s="4">
        <f>$G8+$H8+$I8+$J8</f>
        <v>2.5750000000000002E-4</v>
      </c>
    </row>
    <row r="9" spans="1:11" outlineLevel="3" collapsed="1" x14ac:dyDescent="0.25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1" hidden="1" outlineLevel="4" x14ac:dyDescent="0.2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outlineLevel="3" collapsed="1" x14ac:dyDescent="0.25">
      <c r="A11" s="5" t="s">
        <v>6</v>
      </c>
      <c r="B11" s="4">
        <f t="shared" ref="B11:K11" si="5">SUM(B12:B14)</f>
        <v>34.625050744679996</v>
      </c>
      <c r="C11" s="4">
        <f t="shared" si="5"/>
        <v>95.081322985339995</v>
      </c>
      <c r="D11" s="4">
        <f t="shared" si="5"/>
        <v>56.482409393200001</v>
      </c>
      <c r="E11" s="4">
        <f t="shared" si="5"/>
        <v>82.590361931200007</v>
      </c>
      <c r="F11" s="4">
        <f t="shared" si="5"/>
        <v>268.77914505441993</v>
      </c>
      <c r="G11" s="4">
        <f t="shared" si="5"/>
        <v>34.05584295821</v>
      </c>
      <c r="H11" s="4">
        <f t="shared" si="5"/>
        <v>78.52488120676</v>
      </c>
      <c r="I11" s="4">
        <f t="shared" si="5"/>
        <v>38.765035430200001</v>
      </c>
      <c r="J11" s="4">
        <f t="shared" si="5"/>
        <v>60.81350418705</v>
      </c>
      <c r="K11" s="4">
        <f t="shared" si="5"/>
        <v>212.15926378222002</v>
      </c>
    </row>
    <row r="12" spans="1:11" hidden="1" outlineLevel="4" x14ac:dyDescent="0.25">
      <c r="A12" s="6" t="s">
        <v>7</v>
      </c>
      <c r="B12" s="4">
        <v>2.2205506100000001E-2</v>
      </c>
      <c r="C12" s="4">
        <v>0.35415309144000001</v>
      </c>
      <c r="D12" s="4">
        <v>0.38429229604999998</v>
      </c>
      <c r="E12" s="4">
        <v>0.36024621612000002</v>
      </c>
      <c r="F12" s="4">
        <f>$B12+$C12+$D12+$E12</f>
        <v>1.12089710971</v>
      </c>
      <c r="G12" s="4">
        <v>7.6091021770000003E-2</v>
      </c>
      <c r="H12" s="4">
        <v>0.37128220523</v>
      </c>
      <c r="I12" s="4"/>
      <c r="J12" s="4"/>
      <c r="K12" s="4">
        <f>$G12+$H12+$I12+$J12</f>
        <v>0.44737322699999998</v>
      </c>
    </row>
    <row r="13" spans="1:11" hidden="1" outlineLevel="4" x14ac:dyDescent="0.25">
      <c r="A13" s="6" t="s">
        <v>4</v>
      </c>
      <c r="B13" s="4">
        <v>33.544260217629997</v>
      </c>
      <c r="C13" s="4">
        <v>93.764455164360001</v>
      </c>
      <c r="D13" s="4">
        <v>54.7265601581</v>
      </c>
      <c r="E13" s="4">
        <v>81.281053788500003</v>
      </c>
      <c r="F13" s="4">
        <f>$B13+$C13+$D13+$E13</f>
        <v>263.31632932858997</v>
      </c>
      <c r="G13" s="4">
        <v>32.867604719550002</v>
      </c>
      <c r="H13" s="4">
        <v>77.175462967789997</v>
      </c>
      <c r="I13" s="4">
        <v>38.242696430199999</v>
      </c>
      <c r="J13" s="4">
        <v>60.81350418705</v>
      </c>
      <c r="K13" s="4">
        <f>$G13+$H13+$I13+$J13</f>
        <v>209.09926830459</v>
      </c>
    </row>
    <row r="14" spans="1:11" hidden="1" outlineLevel="4" x14ac:dyDescent="0.25">
      <c r="A14" s="6" t="s">
        <v>8</v>
      </c>
      <c r="B14" s="4">
        <v>1.0585850209500001</v>
      </c>
      <c r="C14" s="4">
        <v>0.96271472954000004</v>
      </c>
      <c r="D14" s="4">
        <v>1.37155693905</v>
      </c>
      <c r="E14" s="4">
        <v>0.94906192657999999</v>
      </c>
      <c r="F14" s="4">
        <f>$B14+$C14+$D14+$E14</f>
        <v>4.3419186161200001</v>
      </c>
      <c r="G14" s="4">
        <v>1.11214721689</v>
      </c>
      <c r="H14" s="4">
        <v>0.97813603374000002</v>
      </c>
      <c r="I14" s="4">
        <v>0.522339</v>
      </c>
      <c r="J14" s="4"/>
      <c r="K14" s="4">
        <f>$G14+$H14+$I14+$J14</f>
        <v>2.6126222506299999</v>
      </c>
    </row>
    <row r="15" spans="1:11" outlineLevel="2" x14ac:dyDescent="0.25">
      <c r="A15" s="13" t="s">
        <v>9</v>
      </c>
      <c r="B15" s="14">
        <f t="shared" ref="B15:K15" si="6">B16+B18</f>
        <v>110.46323162061999</v>
      </c>
      <c r="C15" s="14">
        <f t="shared" si="6"/>
        <v>100.72201500208</v>
      </c>
      <c r="D15" s="14">
        <f t="shared" si="6"/>
        <v>120.69728372268999</v>
      </c>
      <c r="E15" s="14">
        <f t="shared" si="6"/>
        <v>101.37035212967999</v>
      </c>
      <c r="F15" s="14">
        <f t="shared" si="6"/>
        <v>433.25288247506995</v>
      </c>
      <c r="G15" s="14">
        <f t="shared" si="6"/>
        <v>107.33239519039998</v>
      </c>
      <c r="H15" s="14">
        <f t="shared" si="6"/>
        <v>180.70800613091998</v>
      </c>
      <c r="I15" s="14">
        <f t="shared" si="6"/>
        <v>100.27645513061999</v>
      </c>
      <c r="J15" s="14">
        <f t="shared" si="6"/>
        <v>100.36034013061999</v>
      </c>
      <c r="K15" s="14">
        <f t="shared" si="6"/>
        <v>488.67719658255993</v>
      </c>
    </row>
    <row r="16" spans="1:11" outlineLevel="3" collapsed="1" x14ac:dyDescent="0.2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25">
      <c r="A18" s="5" t="s">
        <v>6</v>
      </c>
      <c r="B18" s="4">
        <f t="shared" ref="B18:K18" si="8">SUM(B19:B21)</f>
        <v>110.43016849</v>
      </c>
      <c r="C18" s="4">
        <f t="shared" si="8"/>
        <v>100.68895187146001</v>
      </c>
      <c r="D18" s="4">
        <f t="shared" si="8"/>
        <v>120.66422059207</v>
      </c>
      <c r="E18" s="4">
        <f t="shared" si="8"/>
        <v>101.33728899905999</v>
      </c>
      <c r="F18" s="4">
        <f t="shared" si="8"/>
        <v>433.12062995258998</v>
      </c>
      <c r="G18" s="4">
        <f t="shared" si="8"/>
        <v>107.29933205977999</v>
      </c>
      <c r="H18" s="4">
        <f t="shared" si="8"/>
        <v>180.67494300029998</v>
      </c>
      <c r="I18" s="4">
        <f t="shared" si="8"/>
        <v>100.243392</v>
      </c>
      <c r="J18" s="4">
        <f t="shared" si="8"/>
        <v>100.327277</v>
      </c>
      <c r="K18" s="4">
        <f t="shared" si="8"/>
        <v>488.54494406007996</v>
      </c>
    </row>
    <row r="19" spans="1:11" hidden="1" outlineLevel="4" x14ac:dyDescent="0.25">
      <c r="A19" s="6" t="s">
        <v>7</v>
      </c>
      <c r="B19" s="4"/>
      <c r="C19" s="4">
        <v>9.6918590495999997</v>
      </c>
      <c r="D19" s="4">
        <v>19.555727592069999</v>
      </c>
      <c r="E19" s="4"/>
      <c r="F19" s="4">
        <f>$B19+$C19+$D19+$E19</f>
        <v>29.247586641669997</v>
      </c>
      <c r="G19" s="4">
        <v>4.7705969760000002</v>
      </c>
      <c r="H19" s="4">
        <v>22.918654644</v>
      </c>
      <c r="I19" s="4"/>
      <c r="J19" s="4"/>
      <c r="K19" s="4">
        <f>$G19+$H19+$I19+$J19</f>
        <v>27.68925162</v>
      </c>
    </row>
    <row r="20" spans="1:11" hidden="1" outlineLevel="4" x14ac:dyDescent="0.25">
      <c r="A20" s="6" t="s">
        <v>4</v>
      </c>
      <c r="B20" s="4">
        <v>90.961008489999998</v>
      </c>
      <c r="C20" s="4">
        <v>82.534372478860007</v>
      </c>
      <c r="D20" s="4">
        <v>101.108493</v>
      </c>
      <c r="E20" s="4">
        <v>101.33728899905999</v>
      </c>
      <c r="F20" s="4">
        <f>$B20+$C20+$D20+$E20</f>
        <v>375.94116296791998</v>
      </c>
      <c r="G20" s="4">
        <v>74.060219059999994</v>
      </c>
      <c r="H20" s="4">
        <v>109.61216217331</v>
      </c>
      <c r="I20" s="4">
        <v>81.403391999999997</v>
      </c>
      <c r="J20" s="4">
        <v>100.327277</v>
      </c>
      <c r="K20" s="4">
        <f>$G20+$H20+$I20+$J20</f>
        <v>365.40305023330995</v>
      </c>
    </row>
    <row r="21" spans="1:11" hidden="1" outlineLevel="4" x14ac:dyDescent="0.25">
      <c r="A21" s="6" t="s">
        <v>8</v>
      </c>
      <c r="B21" s="4">
        <v>19.469159999999999</v>
      </c>
      <c r="C21" s="4">
        <v>8.4627203430000009</v>
      </c>
      <c r="D21" s="4"/>
      <c r="E21" s="4"/>
      <c r="F21" s="4">
        <f>$B21+$C21+$D21+$E21</f>
        <v>27.931880343</v>
      </c>
      <c r="G21" s="4">
        <v>28.468516023780001</v>
      </c>
      <c r="H21" s="4">
        <v>48.14412618299</v>
      </c>
      <c r="I21" s="4">
        <v>18.84</v>
      </c>
      <c r="J21" s="4"/>
      <c r="K21" s="4">
        <f>$G21+$H21+$I21+$J21</f>
        <v>95.452642206770008</v>
      </c>
    </row>
    <row r="22" spans="1:11" outlineLevel="1" x14ac:dyDescent="0.25">
      <c r="A22" s="11" t="s">
        <v>10</v>
      </c>
      <c r="B22" s="12">
        <f t="shared" ref="B22:K22" si="9">B23+B44</f>
        <v>59.343874771419998</v>
      </c>
      <c r="C22" s="12">
        <f t="shared" si="9"/>
        <v>56.829407180429996</v>
      </c>
      <c r="D22" s="12">
        <f t="shared" si="9"/>
        <v>72.076870015930012</v>
      </c>
      <c r="E22" s="12">
        <f t="shared" si="9"/>
        <v>59.486253178119995</v>
      </c>
      <c r="F22" s="12">
        <f t="shared" si="9"/>
        <v>247.73640514589999</v>
      </c>
      <c r="G22" s="12">
        <f t="shared" si="9"/>
        <v>74.586850420019999</v>
      </c>
      <c r="H22" s="12">
        <f t="shared" si="9"/>
        <v>65.543097914889998</v>
      </c>
      <c r="I22" s="12">
        <f t="shared" si="9"/>
        <v>92.248541740050001</v>
      </c>
      <c r="J22" s="12">
        <f t="shared" si="9"/>
        <v>88.60883273092</v>
      </c>
      <c r="K22" s="12">
        <f t="shared" si="9"/>
        <v>320.98732280588001</v>
      </c>
    </row>
    <row r="23" spans="1:11" outlineLevel="2" x14ac:dyDescent="0.25">
      <c r="A23" s="13" t="s">
        <v>2</v>
      </c>
      <c r="B23" s="14">
        <f t="shared" ref="B23:K23" si="10">B24+B30+B34+B40</f>
        <v>30.076753912679997</v>
      </c>
      <c r="C23" s="14">
        <f t="shared" si="10"/>
        <v>23.966853067869998</v>
      </c>
      <c r="D23" s="14">
        <f t="shared" si="10"/>
        <v>36.631837916310005</v>
      </c>
      <c r="E23" s="14">
        <f t="shared" si="10"/>
        <v>28.216219026659999</v>
      </c>
      <c r="F23" s="14">
        <f t="shared" si="10"/>
        <v>118.89166392352</v>
      </c>
      <c r="G23" s="14">
        <f t="shared" si="10"/>
        <v>42.111885991410006</v>
      </c>
      <c r="H23" s="14">
        <f t="shared" si="10"/>
        <v>34.825158640189997</v>
      </c>
      <c r="I23" s="14">
        <f t="shared" si="10"/>
        <v>47.349428983220001</v>
      </c>
      <c r="J23" s="14">
        <f t="shared" si="10"/>
        <v>37.543689058159998</v>
      </c>
      <c r="K23" s="14">
        <f t="shared" si="10"/>
        <v>161.83016267298001</v>
      </c>
    </row>
    <row r="24" spans="1:11" outlineLevel="3" collapsed="1" x14ac:dyDescent="0.25">
      <c r="A24" s="5" t="s">
        <v>3</v>
      </c>
      <c r="B24" s="4">
        <f t="shared" ref="B24:K24" si="11">SUM(B25:B29)</f>
        <v>3.9015193400000002E-2</v>
      </c>
      <c r="C24" s="4">
        <f t="shared" si="11"/>
        <v>0.22435868604</v>
      </c>
      <c r="D24" s="4">
        <f t="shared" si="11"/>
        <v>0.35296147534</v>
      </c>
      <c r="E24" s="4">
        <f t="shared" si="11"/>
        <v>0.41391015549999999</v>
      </c>
      <c r="F24" s="4">
        <f t="shared" si="11"/>
        <v>1.0302455102799999</v>
      </c>
      <c r="G24" s="4">
        <f t="shared" si="11"/>
        <v>0.24904066125000002</v>
      </c>
      <c r="H24" s="4">
        <f t="shared" si="11"/>
        <v>0.46562809900000002</v>
      </c>
      <c r="I24" s="4">
        <f t="shared" si="11"/>
        <v>9.1509412499999991E-3</v>
      </c>
      <c r="J24" s="4">
        <f t="shared" si="11"/>
        <v>0.14891430375</v>
      </c>
      <c r="K24" s="4">
        <f t="shared" si="11"/>
        <v>0.87273400525</v>
      </c>
    </row>
    <row r="25" spans="1:11" hidden="1" outlineLevel="4" x14ac:dyDescent="0.25">
      <c r="A25" s="6" t="s">
        <v>7</v>
      </c>
      <c r="B25" s="4">
        <v>6.7154051000000003E-3</v>
      </c>
      <c r="C25" s="4">
        <v>3.3963443299999999E-3</v>
      </c>
      <c r="D25" s="4">
        <v>3.1807200000000002E-3</v>
      </c>
      <c r="E25" s="4">
        <v>3.1807200000000002E-3</v>
      </c>
      <c r="F25" s="4">
        <f>$B25+$C25+$D25+$E25</f>
        <v>1.647318943E-2</v>
      </c>
      <c r="G25" s="4">
        <v>4.3708799999999997E-3</v>
      </c>
      <c r="H25" s="4">
        <v>3.27816E-3</v>
      </c>
      <c r="I25" s="4">
        <v>3.27816E-3</v>
      </c>
      <c r="J25" s="4">
        <v>3.27816E-3</v>
      </c>
      <c r="K25" s="4">
        <f>$G25+$H25+$I25+$J25</f>
        <v>1.420536E-2</v>
      </c>
    </row>
    <row r="26" spans="1:11" hidden="1" outlineLevel="4" x14ac:dyDescent="0.25">
      <c r="A26" s="6" t="s">
        <v>11</v>
      </c>
      <c r="B26" s="4">
        <v>3.6395437999999999E-4</v>
      </c>
      <c r="C26" s="4">
        <v>6.2205640800000002E-3</v>
      </c>
      <c r="D26" s="4">
        <v>3.7131250000000001E-4</v>
      </c>
      <c r="E26" s="4">
        <v>3.7131250000000001E-4</v>
      </c>
      <c r="F26" s="4">
        <f>$B26+$C26+$D26+$E26</f>
        <v>7.3271434600000003E-3</v>
      </c>
      <c r="G26" s="4">
        <v>3.9740624999999997E-4</v>
      </c>
      <c r="H26" s="4">
        <v>3.9740624999999997E-4</v>
      </c>
      <c r="I26" s="4">
        <v>3.9740624999999997E-4</v>
      </c>
      <c r="J26" s="4">
        <v>3.9740624999999997E-4</v>
      </c>
      <c r="K26" s="4">
        <f>$G26+$H26+$I26+$J26</f>
        <v>1.5896249999999999E-3</v>
      </c>
    </row>
    <row r="27" spans="1:11" hidden="1" outlineLevel="4" x14ac:dyDescent="0.25">
      <c r="A27" s="6" t="s">
        <v>12</v>
      </c>
      <c r="B27" s="4">
        <v>6.7993000000000003E-7</v>
      </c>
      <c r="C27" s="4"/>
      <c r="D27" s="4"/>
      <c r="E27" s="4">
        <v>6.1238000000000004E-4</v>
      </c>
      <c r="F27" s="4">
        <f>$B27+$C27+$D27+$E27</f>
        <v>6.1305993000000008E-4</v>
      </c>
      <c r="G27" s="4"/>
      <c r="H27" s="4"/>
      <c r="I27" s="4"/>
      <c r="J27" s="4">
        <v>6.1229999999999998E-4</v>
      </c>
      <c r="K27" s="4">
        <f>$G27+$H27+$I27+$J27</f>
        <v>6.1229999999999998E-4</v>
      </c>
    </row>
    <row r="28" spans="1:11" hidden="1" outlineLevel="4" x14ac:dyDescent="0.25">
      <c r="A28" s="6" t="s">
        <v>4</v>
      </c>
      <c r="B28" s="4"/>
      <c r="C28" s="4">
        <v>7.1612199999999999E-6</v>
      </c>
      <c r="D28" s="4"/>
      <c r="E28" s="4"/>
      <c r="F28" s="4">
        <f>$B28+$C28+$D28+$E28</f>
        <v>7.1612199999999999E-6</v>
      </c>
      <c r="G28" s="4"/>
      <c r="H28" s="4">
        <v>7.5077500000000002E-6</v>
      </c>
      <c r="I28" s="4"/>
      <c r="J28" s="4"/>
      <c r="K28" s="4">
        <f>$G28+$H28+$I28+$J28</f>
        <v>7.5077500000000002E-6</v>
      </c>
    </row>
    <row r="29" spans="1:11" hidden="1" outlineLevel="4" x14ac:dyDescent="0.25">
      <c r="A29" s="6" t="s">
        <v>8</v>
      </c>
      <c r="B29" s="4">
        <v>3.1935153989999999E-2</v>
      </c>
      <c r="C29" s="4">
        <v>0.21473461641</v>
      </c>
      <c r="D29" s="4">
        <v>0.34940944283999997</v>
      </c>
      <c r="E29" s="4">
        <v>0.409745743</v>
      </c>
      <c r="F29" s="4">
        <f>$B29+$C29+$D29+$E29</f>
        <v>1.0058249562399999</v>
      </c>
      <c r="G29" s="4">
        <v>0.24427237500000001</v>
      </c>
      <c r="H29" s="4">
        <v>0.46194502500000001</v>
      </c>
      <c r="I29" s="4">
        <v>5.4753750000000002E-3</v>
      </c>
      <c r="J29" s="4">
        <v>0.14462643750000001</v>
      </c>
      <c r="K29" s="4">
        <f>$G29+$H29+$I29+$J29</f>
        <v>0.85631921249999998</v>
      </c>
    </row>
    <row r="30" spans="1:11" outlineLevel="3" collapsed="1" x14ac:dyDescent="0.25">
      <c r="A30" s="5" t="s">
        <v>13</v>
      </c>
      <c r="B30" s="4">
        <f t="shared" ref="B30:K30" si="12">SUM(B31:B33)</f>
        <v>11.593776233430001</v>
      </c>
      <c r="C30" s="4">
        <f t="shared" si="12"/>
        <v>0.20751131592000002</v>
      </c>
      <c r="D30" s="4">
        <f t="shared" si="12"/>
        <v>14.3033556243</v>
      </c>
      <c r="E30" s="4">
        <f t="shared" si="12"/>
        <v>0.18065641247</v>
      </c>
      <c r="F30" s="4">
        <f t="shared" si="12"/>
        <v>26.285299586120001</v>
      </c>
      <c r="G30" s="4">
        <f t="shared" si="12"/>
        <v>14.83483208236</v>
      </c>
      <c r="H30" s="4">
        <f t="shared" si="12"/>
        <v>0.14714096011</v>
      </c>
      <c r="I30" s="4">
        <f t="shared" si="12"/>
        <v>23.38940155885</v>
      </c>
      <c r="J30" s="4">
        <f t="shared" si="12"/>
        <v>0.11334859468</v>
      </c>
      <c r="K30" s="4">
        <f t="shared" si="12"/>
        <v>38.484723195999997</v>
      </c>
    </row>
    <row r="31" spans="1:11" hidden="1" outlineLevel="4" x14ac:dyDescent="0.25">
      <c r="A31" s="6" t="s">
        <v>7</v>
      </c>
      <c r="B31" s="16">
        <v>0.28451020589999998</v>
      </c>
      <c r="C31" s="16">
        <v>0.20689449757</v>
      </c>
      <c r="D31" s="16">
        <v>0.25795870650999997</v>
      </c>
      <c r="E31" s="16">
        <v>0.18009944372</v>
      </c>
      <c r="F31" s="16">
        <v>0.92946285370000004</v>
      </c>
      <c r="G31" s="16">
        <v>0.22178176267999999</v>
      </c>
      <c r="H31" s="16">
        <v>0.14648362073999999</v>
      </c>
      <c r="I31" s="16">
        <v>0.17603833007</v>
      </c>
      <c r="J31" s="16">
        <v>0.11275248531</v>
      </c>
      <c r="K31" s="16">
        <v>0.65705619879999999</v>
      </c>
    </row>
    <row r="32" spans="1:11" hidden="1" outlineLevel="4" x14ac:dyDescent="0.25">
      <c r="A32" s="6" t="s">
        <v>11</v>
      </c>
      <c r="B32" s="4">
        <v>1.61459667451</v>
      </c>
      <c r="C32" s="4">
        <v>6.1637875000000004E-4</v>
      </c>
      <c r="D32" s="4">
        <v>0.85231137313000005</v>
      </c>
      <c r="E32" s="4">
        <v>5.5696874999999996E-4</v>
      </c>
      <c r="F32" s="4">
        <f>$B32+$C32+$D32+$E32</f>
        <v>2.46808139514</v>
      </c>
      <c r="G32" s="4">
        <v>1.0158002287900001</v>
      </c>
      <c r="H32" s="4">
        <v>6.5733936999999999E-4</v>
      </c>
      <c r="I32" s="4">
        <v>1.0384881617699999</v>
      </c>
      <c r="J32" s="4">
        <v>5.9610936999999998E-4</v>
      </c>
      <c r="K32" s="4">
        <f>$G32+$H32+$I32+$J32</f>
        <v>2.0555418393</v>
      </c>
    </row>
    <row r="33" spans="1:11" hidden="1" outlineLevel="4" x14ac:dyDescent="0.25">
      <c r="A33" s="6" t="s">
        <v>8</v>
      </c>
      <c r="B33" s="4">
        <v>9.6946693530200001</v>
      </c>
      <c r="C33" s="4">
        <v>4.3959999999999999E-7</v>
      </c>
      <c r="D33" s="4">
        <v>13.193085544660001</v>
      </c>
      <c r="E33" s="4"/>
      <c r="F33" s="4">
        <f>$B33+$C33+$D33+$E33</f>
        <v>22.887755337280002</v>
      </c>
      <c r="G33" s="4">
        <v>13.59725009089</v>
      </c>
      <c r="H33" s="4"/>
      <c r="I33" s="4">
        <v>22.174875067009999</v>
      </c>
      <c r="J33" s="4"/>
      <c r="K33" s="4">
        <f>$G33+$H33+$I33+$J33</f>
        <v>35.7721251579</v>
      </c>
    </row>
    <row r="34" spans="1:11" outlineLevel="3" collapsed="1" x14ac:dyDescent="0.25">
      <c r="A34" s="5" t="s">
        <v>14</v>
      </c>
      <c r="B34" s="4">
        <f t="shared" ref="B34:K34" si="13">SUM(B35:B39)</f>
        <v>3.5453715150000002E-2</v>
      </c>
      <c r="C34" s="4">
        <f t="shared" si="13"/>
        <v>2.0904780169999998E-2</v>
      </c>
      <c r="D34" s="4">
        <f t="shared" si="13"/>
        <v>4.1563850819999998E-2</v>
      </c>
      <c r="E34" s="4">
        <f t="shared" si="13"/>
        <v>2.4432845370000001E-2</v>
      </c>
      <c r="F34" s="4">
        <f t="shared" si="13"/>
        <v>0.12235519151</v>
      </c>
      <c r="G34" s="4">
        <f t="shared" si="13"/>
        <v>4.0254342410000005E-2</v>
      </c>
      <c r="H34" s="4">
        <f t="shared" si="13"/>
        <v>3.7463597951799996</v>
      </c>
      <c r="I34" s="4">
        <f t="shared" si="13"/>
        <v>0.26155578144000002</v>
      </c>
      <c r="J34" s="4">
        <f t="shared" si="13"/>
        <v>2.4376960186099996</v>
      </c>
      <c r="K34" s="4">
        <f t="shared" si="13"/>
        <v>6.4858659376400007</v>
      </c>
    </row>
    <row r="35" spans="1:11" hidden="1" outlineLevel="4" x14ac:dyDescent="0.25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0.55121203107000005</v>
      </c>
      <c r="I35" s="4">
        <v>0.12048944255000001</v>
      </c>
      <c r="J35" s="4">
        <v>1.0982352164</v>
      </c>
      <c r="K35" s="4">
        <f>$G35+$H35+$I35+$J35</f>
        <v>1.7699366900200002</v>
      </c>
    </row>
    <row r="36" spans="1:11" hidden="1" outlineLevel="4" x14ac:dyDescent="0.25">
      <c r="A36" s="6" t="s">
        <v>7</v>
      </c>
      <c r="B36" s="4">
        <v>1.3326692980000001E-2</v>
      </c>
      <c r="C36" s="4">
        <v>2.090469226E-2</v>
      </c>
      <c r="D36" s="4">
        <v>1.8586906269999998E-2</v>
      </c>
      <c r="E36" s="4">
        <v>2.4432845370000001E-2</v>
      </c>
      <c r="F36" s="4">
        <f>$B36+$C36+$D36+$E36</f>
        <v>7.7251136880000001E-2</v>
      </c>
      <c r="G36" s="4">
        <v>1.6124102580000001E-2</v>
      </c>
      <c r="H36" s="4">
        <v>2.3462149242399999</v>
      </c>
      <c r="I36" s="4">
        <v>0.10013755358</v>
      </c>
      <c r="J36" s="4">
        <v>0.70653308045999996</v>
      </c>
      <c r="K36" s="4">
        <f>$G36+$H36+$I36+$J36</f>
        <v>3.16900966086</v>
      </c>
    </row>
    <row r="37" spans="1:11" hidden="1" outlineLevel="4" x14ac:dyDescent="0.25">
      <c r="A37" s="6" t="s">
        <v>11</v>
      </c>
      <c r="B37" s="4"/>
      <c r="C37" s="4"/>
      <c r="D37" s="4"/>
      <c r="E37" s="4"/>
      <c r="F37" s="4">
        <f>$B37+$C37+$D37+$E37</f>
        <v>0</v>
      </c>
      <c r="G37" s="4"/>
      <c r="H37" s="4">
        <v>4.7282588100000002E-2</v>
      </c>
      <c r="I37" s="4"/>
      <c r="J37" s="4">
        <v>6.1609509399999998E-3</v>
      </c>
      <c r="K37" s="4">
        <f>$G37+$H37+$I37+$J37</f>
        <v>5.3443539040000002E-2</v>
      </c>
    </row>
    <row r="38" spans="1:11" hidden="1" outlineLevel="4" x14ac:dyDescent="0.25">
      <c r="A38" s="6" t="s">
        <v>12</v>
      </c>
      <c r="B38" s="4"/>
      <c r="C38" s="4"/>
      <c r="D38" s="4"/>
      <c r="E38" s="4"/>
      <c r="F38" s="4">
        <f>$B38+$C38+$D38+$E38</f>
        <v>0</v>
      </c>
      <c r="G38" s="4">
        <v>5.6906549999999998E-5</v>
      </c>
      <c r="H38" s="4">
        <v>0.31772640130000002</v>
      </c>
      <c r="I38" s="4">
        <v>1.724795187E-2</v>
      </c>
      <c r="J38" s="4">
        <v>0.22725012478000001</v>
      </c>
      <c r="K38" s="4">
        <f>$G38+$H38+$I38+$J38</f>
        <v>0.56228138450000009</v>
      </c>
    </row>
    <row r="39" spans="1:11" hidden="1" outlineLevel="4" x14ac:dyDescent="0.25">
      <c r="A39" s="6" t="s">
        <v>8</v>
      </c>
      <c r="B39" s="4">
        <v>2.212702217E-2</v>
      </c>
      <c r="C39" s="4">
        <v>8.7909999999999998E-8</v>
      </c>
      <c r="D39" s="4">
        <v>2.297694455E-2</v>
      </c>
      <c r="E39" s="4"/>
      <c r="F39" s="4">
        <f>$B39+$C39+$D39+$E39</f>
        <v>4.5104054630000001E-2</v>
      </c>
      <c r="G39" s="4">
        <v>2.4073333280000001E-2</v>
      </c>
      <c r="H39" s="4">
        <v>0.48392385047000003</v>
      </c>
      <c r="I39" s="4">
        <v>2.368083344E-2</v>
      </c>
      <c r="J39" s="4">
        <v>0.39951664602999998</v>
      </c>
      <c r="K39" s="4">
        <f>$G39+$H39+$I39+$J39</f>
        <v>0.93119466322000011</v>
      </c>
    </row>
    <row r="40" spans="1:11" outlineLevel="3" collapsed="1" x14ac:dyDescent="0.25">
      <c r="A40" s="5" t="s">
        <v>16</v>
      </c>
      <c r="B40" s="4">
        <f t="shared" ref="B40:K40" si="14">SUM(B41:B43)</f>
        <v>18.408508770699999</v>
      </c>
      <c r="C40" s="4">
        <f t="shared" si="14"/>
        <v>23.514078285739998</v>
      </c>
      <c r="D40" s="4">
        <f t="shared" si="14"/>
        <v>21.933956965850001</v>
      </c>
      <c r="E40" s="4">
        <f t="shared" si="14"/>
        <v>27.59721961332</v>
      </c>
      <c r="F40" s="4">
        <f t="shared" si="14"/>
        <v>91.453763635610002</v>
      </c>
      <c r="G40" s="4">
        <f t="shared" si="14"/>
        <v>26.987758905390002</v>
      </c>
      <c r="H40" s="4">
        <f t="shared" si="14"/>
        <v>30.466029785899998</v>
      </c>
      <c r="I40" s="4">
        <f t="shared" si="14"/>
        <v>23.689320701680003</v>
      </c>
      <c r="J40" s="4">
        <f t="shared" si="14"/>
        <v>34.843730141119998</v>
      </c>
      <c r="K40" s="4">
        <f t="shared" si="14"/>
        <v>115.98683953409001</v>
      </c>
    </row>
    <row r="41" spans="1:11" hidden="1" outlineLevel="4" x14ac:dyDescent="0.25">
      <c r="A41" s="6" t="s">
        <v>7</v>
      </c>
      <c r="B41" s="4">
        <v>1.6938072848200001</v>
      </c>
      <c r="C41" s="4">
        <v>3.1238491178599999</v>
      </c>
      <c r="D41" s="4">
        <v>2.1120790404299998</v>
      </c>
      <c r="E41" s="4">
        <v>3.3330040094400002</v>
      </c>
      <c r="F41" s="4">
        <f>$B41+$C41+$D41+$E41</f>
        <v>10.262739452549999</v>
      </c>
      <c r="G41" s="4">
        <v>6.0255351479100003</v>
      </c>
      <c r="H41" s="4">
        <v>3.3404318765399998</v>
      </c>
      <c r="I41" s="4">
        <v>3.2103888554500002</v>
      </c>
      <c r="J41" s="4">
        <v>7.6227627923499996</v>
      </c>
      <c r="K41" s="4">
        <f>$G41+$H41+$I41+$J41</f>
        <v>20.199118672250002</v>
      </c>
    </row>
    <row r="42" spans="1:11" hidden="1" outlineLevel="4" x14ac:dyDescent="0.25">
      <c r="A42" s="6" t="s">
        <v>8</v>
      </c>
      <c r="B42" s="4">
        <v>8.50571193581</v>
      </c>
      <c r="C42" s="4">
        <v>12.2526314338</v>
      </c>
      <c r="D42" s="4">
        <v>9.0563052978199998</v>
      </c>
      <c r="E42" s="4">
        <v>14.25022367451</v>
      </c>
      <c r="F42" s="4">
        <f>$B42+$C42+$D42+$E42</f>
        <v>44.064872341940003</v>
      </c>
      <c r="G42" s="4">
        <v>9.8814045525100003</v>
      </c>
      <c r="H42" s="4">
        <v>17.287147563870001</v>
      </c>
      <c r="I42" s="4">
        <v>10.468623092230001</v>
      </c>
      <c r="J42" s="4">
        <v>17.37289610378</v>
      </c>
      <c r="K42" s="4">
        <f>$G42+$H42+$I42+$J42</f>
        <v>55.010071312390004</v>
      </c>
    </row>
    <row r="43" spans="1:11" hidden="1" outlineLevel="4" x14ac:dyDescent="0.25">
      <c r="A43" s="6" t="s">
        <v>17</v>
      </c>
      <c r="B43" s="4">
        <v>8.2089895500699992</v>
      </c>
      <c r="C43" s="4">
        <v>8.1375977340799999</v>
      </c>
      <c r="D43" s="4">
        <v>10.765572627599999</v>
      </c>
      <c r="E43" s="4">
        <v>10.01399192937</v>
      </c>
      <c r="F43" s="4">
        <f>$B43+$C43+$D43+$E43</f>
        <v>37.126151841119999</v>
      </c>
      <c r="G43" s="4">
        <v>11.08081920497</v>
      </c>
      <c r="H43" s="4">
        <v>9.8384503454899992</v>
      </c>
      <c r="I43" s="4">
        <v>10.010308754</v>
      </c>
      <c r="J43" s="4">
        <v>9.8480712449900007</v>
      </c>
      <c r="K43" s="4">
        <f>$G43+$H43+$I43+$J43</f>
        <v>40.777649549450004</v>
      </c>
    </row>
    <row r="44" spans="1:11" outlineLevel="2" x14ac:dyDescent="0.25">
      <c r="A44" s="13" t="s">
        <v>9</v>
      </c>
      <c r="B44" s="14">
        <f t="shared" ref="B44:K44" si="15">B45+B48+B54</f>
        <v>29.26712085874</v>
      </c>
      <c r="C44" s="14">
        <f t="shared" si="15"/>
        <v>32.862554112559998</v>
      </c>
      <c r="D44" s="14">
        <f t="shared" si="15"/>
        <v>35.445032099620001</v>
      </c>
      <c r="E44" s="14">
        <f t="shared" si="15"/>
        <v>31.270034151459999</v>
      </c>
      <c r="F44" s="14">
        <f t="shared" si="15"/>
        <v>128.84474122238001</v>
      </c>
      <c r="G44" s="14">
        <f t="shared" si="15"/>
        <v>32.474964428610001</v>
      </c>
      <c r="H44" s="14">
        <f t="shared" si="15"/>
        <v>30.717939274700001</v>
      </c>
      <c r="I44" s="14">
        <f t="shared" si="15"/>
        <v>44.899112756829993</v>
      </c>
      <c r="J44" s="14">
        <f t="shared" si="15"/>
        <v>51.065143672760001</v>
      </c>
      <c r="K44" s="14">
        <f t="shared" si="15"/>
        <v>159.15716013289997</v>
      </c>
    </row>
    <row r="45" spans="1:11" outlineLevel="3" collapsed="1" x14ac:dyDescent="0.25">
      <c r="A45" s="5" t="s">
        <v>13</v>
      </c>
      <c r="B45" s="4">
        <f t="shared" ref="B45:K45" si="16">SUM(B46:B47)</f>
        <v>2.0921811840500002</v>
      </c>
      <c r="C45" s="4">
        <f t="shared" si="16"/>
        <v>1.84751493502</v>
      </c>
      <c r="D45" s="4">
        <f t="shared" si="16"/>
        <v>2.1559391357100002</v>
      </c>
      <c r="E45" s="4">
        <f t="shared" si="16"/>
        <v>1.8168211969799999</v>
      </c>
      <c r="F45" s="4">
        <f t="shared" si="16"/>
        <v>7.9124564517599998</v>
      </c>
      <c r="G45" s="4">
        <f t="shared" si="16"/>
        <v>2.1676966792600001</v>
      </c>
      <c r="H45" s="4">
        <f t="shared" si="16"/>
        <v>1.7874208191200001</v>
      </c>
      <c r="I45" s="4">
        <f t="shared" si="16"/>
        <v>2.5419796372999999</v>
      </c>
      <c r="J45" s="4">
        <f t="shared" si="16"/>
        <v>1.68194299483</v>
      </c>
      <c r="K45" s="4">
        <f t="shared" si="16"/>
        <v>8.1790401305100016</v>
      </c>
    </row>
    <row r="46" spans="1:11" hidden="1" outlineLevel="4" x14ac:dyDescent="0.25">
      <c r="A46" s="6" t="s">
        <v>7</v>
      </c>
      <c r="B46" s="17">
        <v>2.0921811840500002</v>
      </c>
      <c r="C46" s="17">
        <v>1.84751493502</v>
      </c>
      <c r="D46" s="17">
        <v>2.1559391357100002</v>
      </c>
      <c r="E46" s="17">
        <v>1.8168211969799999</v>
      </c>
      <c r="F46" s="17">
        <v>7.9124564517599998</v>
      </c>
      <c r="G46" s="17">
        <v>2.1676966792600001</v>
      </c>
      <c r="H46" s="17">
        <v>1.7874208191200001</v>
      </c>
      <c r="I46" s="17">
        <v>2.0445999043600001</v>
      </c>
      <c r="J46" s="17">
        <v>1.68194299483</v>
      </c>
      <c r="K46" s="17">
        <v>7.6816603975700009</v>
      </c>
    </row>
    <row r="47" spans="1:11" hidden="1" outlineLevel="4" x14ac:dyDescent="0.25">
      <c r="A47" s="6" t="s">
        <v>11</v>
      </c>
      <c r="B47" s="4"/>
      <c r="C47" s="4"/>
      <c r="D47" s="4"/>
      <c r="E47" s="4"/>
      <c r="F47" s="4">
        <f>$B47+$C47+$D47+$E47</f>
        <v>0</v>
      </c>
      <c r="G47" s="4"/>
      <c r="H47" s="4"/>
      <c r="I47" s="4">
        <v>0.49737973293999999</v>
      </c>
      <c r="J47" s="4"/>
      <c r="K47" s="4">
        <f>$G47+$H47+$I47+$J47</f>
        <v>0.49737973293999999</v>
      </c>
    </row>
    <row r="48" spans="1:11" outlineLevel="3" collapsed="1" x14ac:dyDescent="0.25">
      <c r="A48" s="5" t="s">
        <v>14</v>
      </c>
      <c r="B48" s="4">
        <f t="shared" ref="B48:K48" si="17">SUM(B49:B53)</f>
        <v>0.22389286581000001</v>
      </c>
      <c r="C48" s="4">
        <f t="shared" si="17"/>
        <v>0.12575787859000001</v>
      </c>
      <c r="D48" s="4">
        <f t="shared" si="17"/>
        <v>0.30357222141000001</v>
      </c>
      <c r="E48" s="4">
        <f t="shared" si="17"/>
        <v>0.16068196534000001</v>
      </c>
      <c r="F48" s="4">
        <f t="shared" si="17"/>
        <v>0.81390493114999996</v>
      </c>
      <c r="G48" s="4">
        <f t="shared" si="17"/>
        <v>0.32592036518</v>
      </c>
      <c r="H48" s="4">
        <f t="shared" si="17"/>
        <v>6.1269424182599996</v>
      </c>
      <c r="I48" s="4">
        <f t="shared" si="17"/>
        <v>9.5613452307799989</v>
      </c>
      <c r="J48" s="4">
        <f t="shared" si="17"/>
        <v>23.934187861989997</v>
      </c>
      <c r="K48" s="4">
        <f t="shared" si="17"/>
        <v>39.948395876209986</v>
      </c>
    </row>
    <row r="49" spans="1:12" hidden="1" outlineLevel="4" x14ac:dyDescent="0.2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2.9044999998800001</v>
      </c>
      <c r="I49" s="4">
        <v>8.277825</v>
      </c>
      <c r="J49" s="4">
        <v>20.331499999879998</v>
      </c>
      <c r="K49" s="4">
        <f>$G49+$H49+$I49+$J49</f>
        <v>31.513824999759997</v>
      </c>
    </row>
    <row r="50" spans="1:12" hidden="1" outlineLevel="4" x14ac:dyDescent="0.25">
      <c r="A50" s="6" t="s">
        <v>7</v>
      </c>
      <c r="B50" s="4">
        <v>0.22389286581000001</v>
      </c>
      <c r="C50" s="4">
        <v>0.12575787859000001</v>
      </c>
      <c r="D50" s="4">
        <v>0.30357222141000001</v>
      </c>
      <c r="E50" s="4">
        <v>0.16068196534000001</v>
      </c>
      <c r="F50" s="4">
        <f>$B50+$C50+$D50+$E50</f>
        <v>0.81390493114999996</v>
      </c>
      <c r="G50" s="4">
        <v>0.32592036518</v>
      </c>
      <c r="H50" s="4">
        <v>2.4543380051099999</v>
      </c>
      <c r="I50" s="4">
        <v>1.14095903408</v>
      </c>
      <c r="J50" s="4">
        <v>2.8345834488400001</v>
      </c>
      <c r="K50" s="4">
        <f>$G50+$H50+$I50+$J50</f>
        <v>6.7558008532100002</v>
      </c>
    </row>
    <row r="51" spans="1:12" hidden="1" outlineLevel="4" x14ac:dyDescent="0.2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5.3126831059999997E-2</v>
      </c>
      <c r="I51" s="4"/>
      <c r="J51" s="4">
        <v>5.3126831059999997E-2</v>
      </c>
      <c r="K51" s="4">
        <f>$G51+$H51+$I51+$J51</f>
        <v>0.10625366211999999</v>
      </c>
    </row>
    <row r="52" spans="1:12" hidden="1" outlineLevel="4" x14ac:dyDescent="0.2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0.71256363514999999</v>
      </c>
      <c r="I52" s="4">
        <v>0.1425611967</v>
      </c>
      <c r="J52" s="4">
        <v>0.71256363514999999</v>
      </c>
      <c r="K52" s="4">
        <f>$G52+$H52+$I52+$J52</f>
        <v>1.567688467</v>
      </c>
    </row>
    <row r="53" spans="1:12" hidden="1" outlineLevel="4" x14ac:dyDescent="0.2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2.4139470599999998E-3</v>
      </c>
      <c r="I53" s="4"/>
      <c r="J53" s="4">
        <v>2.4139470599999998E-3</v>
      </c>
      <c r="K53" s="4">
        <f>$G53+$H53+$I53+$J53</f>
        <v>4.8278941199999996E-3</v>
      </c>
    </row>
    <row r="54" spans="1:12" outlineLevel="3" collapsed="1" x14ac:dyDescent="0.25">
      <c r="A54" s="5" t="s">
        <v>16</v>
      </c>
      <c r="B54" s="4">
        <f t="shared" ref="B54:K54" si="18">SUM(B55:B57)</f>
        <v>26.951046808880001</v>
      </c>
      <c r="C54" s="4">
        <f t="shared" si="18"/>
        <v>30.889281298949999</v>
      </c>
      <c r="D54" s="4">
        <f t="shared" si="18"/>
        <v>32.9855207425</v>
      </c>
      <c r="E54" s="4">
        <f t="shared" si="18"/>
        <v>29.292530989139998</v>
      </c>
      <c r="F54" s="4">
        <f t="shared" si="18"/>
        <v>120.11837983947001</v>
      </c>
      <c r="G54" s="4">
        <f t="shared" si="18"/>
        <v>29.98134738417</v>
      </c>
      <c r="H54" s="4">
        <f t="shared" si="18"/>
        <v>22.803576037319999</v>
      </c>
      <c r="I54" s="4">
        <f t="shared" si="18"/>
        <v>32.795787888749999</v>
      </c>
      <c r="J54" s="4">
        <f t="shared" si="18"/>
        <v>25.449012815940002</v>
      </c>
      <c r="K54" s="4">
        <f t="shared" si="18"/>
        <v>111.02972412617999</v>
      </c>
    </row>
    <row r="55" spans="1:12" hidden="1" outlineLevel="4" x14ac:dyDescent="0.25">
      <c r="A55" s="6" t="s">
        <v>7</v>
      </c>
      <c r="B55" s="4">
        <v>0.77735105929000003</v>
      </c>
      <c r="C55" s="4">
        <v>6.4094332781899999</v>
      </c>
      <c r="D55" s="4">
        <v>5.6242489775499998</v>
      </c>
      <c r="E55" s="4">
        <v>4.2061672579999998</v>
      </c>
      <c r="F55" s="4">
        <f>$B55+$C55+$D55+$E55</f>
        <v>17.017200573029999</v>
      </c>
      <c r="G55" s="4">
        <v>5.7439315661099997</v>
      </c>
      <c r="H55" s="4">
        <v>8.7500116991100008</v>
      </c>
      <c r="I55" s="4">
        <v>5.8805215622900002</v>
      </c>
      <c r="J55" s="4">
        <v>7.0279100870800004</v>
      </c>
      <c r="K55" s="4">
        <f>$G55+$H55+$I55+$J55</f>
        <v>27.402374914589998</v>
      </c>
    </row>
    <row r="56" spans="1:12" hidden="1" outlineLevel="4" x14ac:dyDescent="0.25">
      <c r="A56" s="6" t="s">
        <v>8</v>
      </c>
      <c r="B56" s="4">
        <v>7.55459637459</v>
      </c>
      <c r="C56" s="4">
        <v>5.4712621932600003</v>
      </c>
      <c r="D56" s="4">
        <v>7.9905841399500002</v>
      </c>
      <c r="E56" s="4">
        <v>5.7156761061400001</v>
      </c>
      <c r="F56" s="4">
        <f>$B56+$C56+$D56+$E56</f>
        <v>26.732118813940005</v>
      </c>
      <c r="G56" s="4">
        <v>8.24737794306</v>
      </c>
      <c r="H56" s="4">
        <v>6.0585454007099999</v>
      </c>
      <c r="I56" s="4">
        <v>8.2600631764599992</v>
      </c>
      <c r="J56" s="4">
        <v>6.9082436663599998</v>
      </c>
      <c r="K56" s="4">
        <f>$G56+$H56+$I56+$J56</f>
        <v>29.474230186589999</v>
      </c>
    </row>
    <row r="57" spans="1:12" hidden="1" outlineLevel="4" x14ac:dyDescent="0.25">
      <c r="A57" s="6" t="s">
        <v>17</v>
      </c>
      <c r="B57" s="4">
        <v>18.619099375000001</v>
      </c>
      <c r="C57" s="4">
        <v>19.008585827499999</v>
      </c>
      <c r="D57" s="4">
        <v>19.370687624999999</v>
      </c>
      <c r="E57" s="4">
        <v>19.370687624999999</v>
      </c>
      <c r="F57" s="4">
        <f>$B57+$C57+$D57+$E57</f>
        <v>76.369060452500008</v>
      </c>
      <c r="G57" s="4">
        <v>15.990037875000001</v>
      </c>
      <c r="H57" s="4">
        <v>7.9950189375000003</v>
      </c>
      <c r="I57" s="4">
        <v>18.655203149999998</v>
      </c>
      <c r="J57" s="4">
        <v>11.5128590625</v>
      </c>
      <c r="K57" s="4">
        <f>$G57+$H57+$I57+$J57</f>
        <v>54.153119024999995</v>
      </c>
    </row>
    <row r="58" spans="1:12" ht="14.45" customHeight="1" x14ac:dyDescent="0.25">
      <c r="A58" s="26" t="s">
        <v>26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2" ht="19.149999999999999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2" ht="16.899999999999999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2" x14ac:dyDescent="0.25">
      <c r="A61" s="9"/>
      <c r="B61" s="10">
        <v>2028</v>
      </c>
      <c r="C61" s="10">
        <v>2029</v>
      </c>
      <c r="D61" s="10">
        <v>2030</v>
      </c>
      <c r="E61" s="10">
        <v>2031</v>
      </c>
      <c r="F61" s="10">
        <v>2032</v>
      </c>
      <c r="G61" s="10">
        <v>2033</v>
      </c>
      <c r="H61" s="10">
        <v>2034</v>
      </c>
      <c r="I61" s="10">
        <v>2035</v>
      </c>
      <c r="J61" s="10">
        <v>2036</v>
      </c>
      <c r="K61" s="10">
        <v>2037</v>
      </c>
      <c r="L61" s="10">
        <v>2038</v>
      </c>
    </row>
    <row r="62" spans="1:12" x14ac:dyDescent="0.25">
      <c r="A62" s="7" t="s">
        <v>0</v>
      </c>
      <c r="B62" s="8">
        <v>727.78667052595006</v>
      </c>
      <c r="C62" s="8">
        <v>830.63155655765013</v>
      </c>
      <c r="D62" s="8">
        <v>568.38462883232</v>
      </c>
      <c r="E62" s="8">
        <v>561.75855739191991</v>
      </c>
      <c r="F62" s="8">
        <v>511.50829508038009</v>
      </c>
      <c r="G62" s="8">
        <v>409.15002935536</v>
      </c>
      <c r="H62" s="8">
        <v>636.30148862014994</v>
      </c>
      <c r="I62" s="8">
        <v>631.37182682274999</v>
      </c>
      <c r="J62" s="8">
        <v>574.39959722405001</v>
      </c>
      <c r="K62" s="8">
        <v>422.93301110416996</v>
      </c>
      <c r="L62" s="8">
        <v>263.23811550689999</v>
      </c>
    </row>
    <row r="63" spans="1:12" outlineLevel="1" x14ac:dyDescent="0.25">
      <c r="A63" s="11" t="s">
        <v>1</v>
      </c>
      <c r="B63" s="12">
        <v>408.08311120552997</v>
      </c>
      <c r="C63" s="12">
        <v>351.84696263929004</v>
      </c>
      <c r="D63" s="12">
        <v>134.54254031715999</v>
      </c>
      <c r="E63" s="12">
        <v>141.06797459014999</v>
      </c>
      <c r="F63" s="12">
        <v>136.33892037626001</v>
      </c>
      <c r="G63" s="12">
        <v>126.51301938049001</v>
      </c>
      <c r="H63" s="12">
        <v>119.22368877195998</v>
      </c>
      <c r="I63" s="12">
        <v>124.29114873276001</v>
      </c>
      <c r="J63" s="12">
        <v>135.93964212499998</v>
      </c>
      <c r="K63" s="12">
        <v>173.32683447100001</v>
      </c>
      <c r="L63" s="12">
        <v>54.146917207000001</v>
      </c>
    </row>
    <row r="64" spans="1:12" outlineLevel="2" x14ac:dyDescent="0.25">
      <c r="A64" s="13" t="s">
        <v>2</v>
      </c>
      <c r="B64" s="14">
        <v>152.0160979218</v>
      </c>
      <c r="C64" s="14">
        <v>110.86684311681</v>
      </c>
      <c r="D64" s="14">
        <v>87.492486794680005</v>
      </c>
      <c r="E64" s="14">
        <v>82.876924078559995</v>
      </c>
      <c r="F64" s="14">
        <v>78.307968853779997</v>
      </c>
      <c r="G64" s="14">
        <v>73.532902858010004</v>
      </c>
      <c r="H64" s="14">
        <v>66.993692249479992</v>
      </c>
      <c r="I64" s="14">
        <v>60.221152209780001</v>
      </c>
      <c r="J64" s="14">
        <v>52.018598124999997</v>
      </c>
      <c r="K64" s="14">
        <v>41.229090470999999</v>
      </c>
      <c r="L64" s="14">
        <v>27.049173206999999</v>
      </c>
    </row>
    <row r="65" spans="1:12" outlineLevel="3" collapsed="1" x14ac:dyDescent="0.25">
      <c r="A65" s="19" t="s">
        <v>3</v>
      </c>
      <c r="B65" s="18">
        <v>2.18125E-4</v>
      </c>
      <c r="C65" s="18">
        <v>1.95E-4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</row>
    <row r="66" spans="1:12" hidden="1" outlineLevel="4" x14ac:dyDescent="0.25">
      <c r="A66" s="20" t="s">
        <v>4</v>
      </c>
      <c r="B66" s="18">
        <v>2.18125E-4</v>
      </c>
      <c r="C66" s="18">
        <v>1.95E-4</v>
      </c>
      <c r="D66" s="18"/>
      <c r="E66" s="18"/>
      <c r="F66" s="18"/>
      <c r="G66" s="18"/>
      <c r="H66" s="18"/>
      <c r="I66" s="18"/>
      <c r="J66" s="18"/>
      <c r="K66" s="18"/>
      <c r="L66" s="18"/>
    </row>
    <row r="67" spans="1:12" outlineLevel="3" collapsed="1" x14ac:dyDescent="0.25">
      <c r="A67" s="19" t="s">
        <v>5</v>
      </c>
      <c r="B67" s="18">
        <v>5.0412240580000003E-2</v>
      </c>
      <c r="C67" s="18">
        <v>4.3792795910000001E-2</v>
      </c>
      <c r="D67" s="18">
        <v>3.7180169780000001E-2</v>
      </c>
      <c r="E67" s="18">
        <v>3.0567543660000002E-2</v>
      </c>
      <c r="F67" s="18">
        <v>2.3961736080000001E-2</v>
      </c>
      <c r="G67" s="18">
        <v>1.7342291409999998E-2</v>
      </c>
      <c r="H67" s="18">
        <v>1.072966528E-2</v>
      </c>
      <c r="I67" s="18">
        <v>4.1170391799999996E-3</v>
      </c>
      <c r="J67" s="18">
        <v>0</v>
      </c>
      <c r="K67" s="18">
        <v>0</v>
      </c>
      <c r="L67" s="18">
        <v>0</v>
      </c>
    </row>
    <row r="68" spans="1:12" hidden="1" outlineLevel="4" x14ac:dyDescent="0.25">
      <c r="A68" s="20" t="s">
        <v>4</v>
      </c>
      <c r="B68" s="18">
        <v>5.0412240580000003E-2</v>
      </c>
      <c r="C68" s="18">
        <v>4.3792795910000001E-2</v>
      </c>
      <c r="D68" s="18">
        <v>3.7180169780000001E-2</v>
      </c>
      <c r="E68" s="18">
        <v>3.0567543660000002E-2</v>
      </c>
      <c r="F68" s="18">
        <v>2.3961736080000001E-2</v>
      </c>
      <c r="G68" s="18">
        <v>1.7342291409999998E-2</v>
      </c>
      <c r="H68" s="18">
        <v>1.072966528E-2</v>
      </c>
      <c r="I68" s="18">
        <v>4.1170391799999996E-3</v>
      </c>
      <c r="J68" s="18"/>
      <c r="K68" s="18"/>
      <c r="L68" s="18"/>
    </row>
    <row r="69" spans="1:12" outlineLevel="3" collapsed="1" x14ac:dyDescent="0.25">
      <c r="A69" s="19" t="s">
        <v>6</v>
      </c>
      <c r="B69" s="18">
        <v>151.96546755622001</v>
      </c>
      <c r="C69" s="18">
        <v>110.8228553209</v>
      </c>
      <c r="D69" s="18">
        <v>87.455306624900004</v>
      </c>
      <c r="E69" s="18">
        <v>82.846356534899996</v>
      </c>
      <c r="F69" s="18">
        <v>78.2840071177</v>
      </c>
      <c r="G69" s="18">
        <v>73.515560566600001</v>
      </c>
      <c r="H69" s="18">
        <v>66.982962584199996</v>
      </c>
      <c r="I69" s="18">
        <v>60.217035170599999</v>
      </c>
      <c r="J69" s="18">
        <v>52.018598124999997</v>
      </c>
      <c r="K69" s="18">
        <v>41.229090470999999</v>
      </c>
      <c r="L69" s="18">
        <v>27.049173206999999</v>
      </c>
    </row>
    <row r="70" spans="1:12" hidden="1" outlineLevel="4" x14ac:dyDescent="0.25">
      <c r="A70" s="20" t="s">
        <v>4</v>
      </c>
      <c r="B70" s="18">
        <v>151.81178455622</v>
      </c>
      <c r="C70" s="18">
        <v>110.8228553209</v>
      </c>
      <c r="D70" s="18">
        <v>87.455306624900004</v>
      </c>
      <c r="E70" s="18">
        <v>82.846356534899996</v>
      </c>
      <c r="F70" s="18">
        <v>78.2840071177</v>
      </c>
      <c r="G70" s="18">
        <v>73.515560566600001</v>
      </c>
      <c r="H70" s="18">
        <v>66.982962584199996</v>
      </c>
      <c r="I70" s="18">
        <v>60.217035170599999</v>
      </c>
      <c r="J70" s="18">
        <v>52.018598124999997</v>
      </c>
      <c r="K70" s="18">
        <v>41.229090470999999</v>
      </c>
      <c r="L70" s="18">
        <v>27.049173206999999</v>
      </c>
    </row>
    <row r="71" spans="1:12" hidden="1" outlineLevel="4" x14ac:dyDescent="0.25">
      <c r="A71" s="20" t="s">
        <v>8</v>
      </c>
      <c r="B71" s="18">
        <v>0.15368299999999999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outlineLevel="2" x14ac:dyDescent="0.25">
      <c r="A72" s="13" t="s">
        <v>9</v>
      </c>
      <c r="B72" s="14">
        <v>256.06701328372998</v>
      </c>
      <c r="C72" s="14">
        <v>240.98011952248001</v>
      </c>
      <c r="D72" s="14">
        <v>47.050053522479999</v>
      </c>
      <c r="E72" s="14">
        <v>58.191050511589999</v>
      </c>
      <c r="F72" s="14">
        <v>58.030951522480002</v>
      </c>
      <c r="G72" s="14">
        <v>52.980116522480003</v>
      </c>
      <c r="H72" s="14">
        <v>52.22999652248</v>
      </c>
      <c r="I72" s="14">
        <v>64.069996522980006</v>
      </c>
      <c r="J72" s="14">
        <v>83.921043999999995</v>
      </c>
      <c r="K72" s="14">
        <v>132.09774400000001</v>
      </c>
      <c r="L72" s="14">
        <v>27.097743999999999</v>
      </c>
    </row>
    <row r="73" spans="1:12" outlineLevel="3" collapsed="1" x14ac:dyDescent="0.25">
      <c r="A73" s="19" t="s">
        <v>5</v>
      </c>
      <c r="B73" s="18">
        <v>0.13225252248</v>
      </c>
      <c r="C73" s="18">
        <v>0.13225252248</v>
      </c>
      <c r="D73" s="18">
        <v>0.13225252248</v>
      </c>
      <c r="E73" s="18">
        <v>0.13225252248</v>
      </c>
      <c r="F73" s="18">
        <v>0.13225252248</v>
      </c>
      <c r="G73" s="18">
        <v>0.13225252248</v>
      </c>
      <c r="H73" s="18">
        <v>0.13225252248</v>
      </c>
      <c r="I73" s="18">
        <v>0.13225252298000001</v>
      </c>
      <c r="J73" s="18">
        <v>0</v>
      </c>
      <c r="K73" s="18">
        <v>0</v>
      </c>
      <c r="L73" s="18">
        <v>0</v>
      </c>
    </row>
    <row r="74" spans="1:12" hidden="1" outlineLevel="4" x14ac:dyDescent="0.25">
      <c r="A74" s="20" t="s">
        <v>4</v>
      </c>
      <c r="B74" s="18">
        <v>0.13225252248</v>
      </c>
      <c r="C74" s="18">
        <v>0.13225252248</v>
      </c>
      <c r="D74" s="18">
        <v>0.13225252248</v>
      </c>
      <c r="E74" s="18">
        <v>0.13225252248</v>
      </c>
      <c r="F74" s="18">
        <v>0.13225252248</v>
      </c>
      <c r="G74" s="18">
        <v>0.13225252248</v>
      </c>
      <c r="H74" s="18">
        <v>0.13225252248</v>
      </c>
      <c r="I74" s="18">
        <v>0.13225252298000001</v>
      </c>
      <c r="J74" s="18"/>
      <c r="K74" s="18"/>
      <c r="L74" s="18"/>
    </row>
    <row r="75" spans="1:12" outlineLevel="3" collapsed="1" x14ac:dyDescent="0.25">
      <c r="A75" s="19" t="s">
        <v>6</v>
      </c>
      <c r="B75" s="18">
        <v>255.93476076125</v>
      </c>
      <c r="C75" s="18">
        <v>240.84786700000001</v>
      </c>
      <c r="D75" s="18">
        <v>46.917800999999997</v>
      </c>
      <c r="E75" s="18">
        <v>58.058797989109998</v>
      </c>
      <c r="F75" s="18">
        <v>57.898699000000001</v>
      </c>
      <c r="G75" s="18">
        <v>52.847864000000001</v>
      </c>
      <c r="H75" s="18">
        <v>52.097743999999999</v>
      </c>
      <c r="I75" s="18">
        <v>63.937744000000002</v>
      </c>
      <c r="J75" s="18">
        <v>83.921043999999995</v>
      </c>
      <c r="K75" s="18">
        <v>132.09774400000001</v>
      </c>
      <c r="L75" s="18">
        <v>27.097743999999999</v>
      </c>
    </row>
    <row r="76" spans="1:12" hidden="1" outlineLevel="4" x14ac:dyDescent="0.25">
      <c r="A76" s="20" t="s">
        <v>4</v>
      </c>
      <c r="B76" s="18">
        <v>246.11476076125001</v>
      </c>
      <c r="C76" s="18">
        <v>240.84786700000001</v>
      </c>
      <c r="D76" s="18">
        <v>46.917800999999997</v>
      </c>
      <c r="E76" s="18">
        <v>58.058797989109998</v>
      </c>
      <c r="F76" s="18">
        <v>57.898699000000001</v>
      </c>
      <c r="G76" s="18">
        <v>52.847864000000001</v>
      </c>
      <c r="H76" s="18">
        <v>52.097743999999999</v>
      </c>
      <c r="I76" s="18">
        <v>63.937744000000002</v>
      </c>
      <c r="J76" s="18">
        <v>83.921043999999995</v>
      </c>
      <c r="K76" s="18">
        <v>132.09774400000001</v>
      </c>
      <c r="L76" s="18">
        <v>27.097743999999999</v>
      </c>
    </row>
    <row r="77" spans="1:12" hidden="1" outlineLevel="4" x14ac:dyDescent="0.25">
      <c r="A77" s="20" t="s">
        <v>8</v>
      </c>
      <c r="B77" s="18">
        <v>9.82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outlineLevel="1" x14ac:dyDescent="0.25">
      <c r="A78" s="11" t="s">
        <v>10</v>
      </c>
      <c r="B78" s="12">
        <v>319.70355932042003</v>
      </c>
      <c r="C78" s="12">
        <v>478.78459391836003</v>
      </c>
      <c r="D78" s="12">
        <v>433.84208851516001</v>
      </c>
      <c r="E78" s="12">
        <v>420.69058280176995</v>
      </c>
      <c r="F78" s="12">
        <v>375.16937470412006</v>
      </c>
      <c r="G78" s="12">
        <v>282.63700997487001</v>
      </c>
      <c r="H78" s="12">
        <v>517.07779984819001</v>
      </c>
      <c r="I78" s="12">
        <v>507.08067808998999</v>
      </c>
      <c r="J78" s="12">
        <v>438.45995509905003</v>
      </c>
      <c r="K78" s="12">
        <v>249.60617663316998</v>
      </c>
      <c r="L78" s="12">
        <v>209.09119829989999</v>
      </c>
    </row>
    <row r="79" spans="1:12" outlineLevel="2" x14ac:dyDescent="0.25">
      <c r="A79" s="13" t="s">
        <v>2</v>
      </c>
      <c r="B79" s="14">
        <v>170.78341659034001</v>
      </c>
      <c r="C79" s="14">
        <v>169.45082789648001</v>
      </c>
      <c r="D79" s="14">
        <v>140.73194756455001</v>
      </c>
      <c r="E79" s="14">
        <v>119.14453179092999</v>
      </c>
      <c r="F79" s="14">
        <v>109.76012103062001</v>
      </c>
      <c r="G79" s="14">
        <v>102.02729787055</v>
      </c>
      <c r="H79" s="14">
        <v>105.96235816475999</v>
      </c>
      <c r="I79" s="14">
        <v>84.493259601919988</v>
      </c>
      <c r="J79" s="14">
        <v>66.993191375609996</v>
      </c>
      <c r="K79" s="14">
        <v>55.520684224280004</v>
      </c>
      <c r="L79" s="14">
        <v>52.339204172980004</v>
      </c>
    </row>
    <row r="80" spans="1:12" outlineLevel="3" collapsed="1" x14ac:dyDescent="0.25">
      <c r="A80" s="19" t="s">
        <v>3</v>
      </c>
      <c r="B80" s="18">
        <v>0.90764214738000004</v>
      </c>
      <c r="C80" s="18">
        <v>0.93622281250000006</v>
      </c>
      <c r="D80" s="18">
        <v>4.7644019939999997E-2</v>
      </c>
      <c r="E80" s="18">
        <v>4.198961994E-2</v>
      </c>
      <c r="F80" s="18">
        <v>4.0845585049999994E-2</v>
      </c>
      <c r="G80" s="18">
        <v>4.0579945049999996E-2</v>
      </c>
      <c r="H80" s="18">
        <v>3.7685385050000006E-2</v>
      </c>
      <c r="I80" s="18">
        <v>3.5738999940000002E-2</v>
      </c>
      <c r="J80" s="18">
        <v>3.5666750050000001E-2</v>
      </c>
      <c r="K80" s="18">
        <v>3.4507437550000006E-2</v>
      </c>
      <c r="L80" s="18">
        <v>3.4121000050000003E-2</v>
      </c>
    </row>
    <row r="81" spans="1:12" hidden="1" outlineLevel="4" x14ac:dyDescent="0.25">
      <c r="A81" s="20" t="s">
        <v>7</v>
      </c>
      <c r="B81" s="18">
        <v>1.1675980000000001E-2</v>
      </c>
      <c r="C81" s="18">
        <v>4.9255050000000002E-3</v>
      </c>
      <c r="D81" s="18">
        <v>3.7027200000000001E-3</v>
      </c>
      <c r="E81" s="18">
        <v>3.7027200000000001E-3</v>
      </c>
      <c r="F81" s="18">
        <v>2.39076E-3</v>
      </c>
      <c r="G81" s="18">
        <v>2.1251199999999999E-3</v>
      </c>
      <c r="H81" s="18">
        <v>1.0625599999999999E-3</v>
      </c>
      <c r="I81" s="18"/>
      <c r="J81" s="18"/>
      <c r="K81" s="18"/>
      <c r="L81" s="18"/>
    </row>
    <row r="82" spans="1:12" hidden="1" outlineLevel="4" x14ac:dyDescent="0.25">
      <c r="A82" s="20" t="s">
        <v>11</v>
      </c>
      <c r="B82" s="18">
        <v>1.657125E-3</v>
      </c>
      <c r="C82" s="18">
        <v>1.711125E-3</v>
      </c>
      <c r="D82" s="18">
        <v>1.539E-3</v>
      </c>
      <c r="E82" s="18">
        <v>1.539E-3</v>
      </c>
      <c r="F82" s="18">
        <v>1.54575E-3</v>
      </c>
      <c r="G82" s="18">
        <v>1.54575E-3</v>
      </c>
      <c r="H82" s="18">
        <v>1.54575E-3</v>
      </c>
      <c r="I82" s="18">
        <v>1.539E-3</v>
      </c>
      <c r="J82" s="18">
        <v>1.54575E-3</v>
      </c>
      <c r="K82" s="18">
        <v>3.8643750000000001E-4</v>
      </c>
      <c r="L82" s="18"/>
    </row>
    <row r="83" spans="1:12" hidden="1" outlineLevel="4" x14ac:dyDescent="0.25">
      <c r="A83" s="20" t="s">
        <v>12</v>
      </c>
      <c r="B83" s="18">
        <v>6.3829999999999996E-4</v>
      </c>
      <c r="C83" s="18">
        <v>6.5910000000000003E-4</v>
      </c>
      <c r="D83" s="18"/>
      <c r="E83" s="18"/>
      <c r="F83" s="18"/>
      <c r="G83" s="18"/>
      <c r="H83" s="18"/>
      <c r="I83" s="18"/>
      <c r="J83" s="18"/>
      <c r="K83" s="18"/>
      <c r="L83" s="18"/>
    </row>
    <row r="84" spans="1:12" hidden="1" outlineLevel="4" x14ac:dyDescent="0.25">
      <c r="A84" s="20" t="s">
        <v>4</v>
      </c>
      <c r="B84" s="18">
        <v>7.7798800000000001E-6</v>
      </c>
      <c r="C84" s="18">
        <v>8.0199999999999994E-6</v>
      </c>
      <c r="D84" s="18"/>
      <c r="E84" s="18"/>
      <c r="F84" s="18"/>
      <c r="G84" s="18"/>
      <c r="H84" s="18"/>
      <c r="I84" s="18"/>
      <c r="J84" s="18"/>
      <c r="K84" s="18"/>
      <c r="L84" s="18"/>
    </row>
    <row r="85" spans="1:12" hidden="1" outlineLevel="4" x14ac:dyDescent="0.25">
      <c r="A85" s="20" t="s">
        <v>8</v>
      </c>
      <c r="B85" s="18">
        <v>0.89366296249999999</v>
      </c>
      <c r="C85" s="18">
        <v>0.9289190625</v>
      </c>
      <c r="D85" s="18">
        <v>4.2402299939999999E-2</v>
      </c>
      <c r="E85" s="18">
        <v>3.6747899940000002E-2</v>
      </c>
      <c r="F85" s="18">
        <v>3.6909075049999997E-2</v>
      </c>
      <c r="G85" s="18">
        <v>3.6909075049999997E-2</v>
      </c>
      <c r="H85" s="18">
        <v>3.5077075050000003E-2</v>
      </c>
      <c r="I85" s="18">
        <v>3.4199999940000003E-2</v>
      </c>
      <c r="J85" s="18">
        <v>3.4121000050000003E-2</v>
      </c>
      <c r="K85" s="18">
        <v>3.4121000050000003E-2</v>
      </c>
      <c r="L85" s="18">
        <v>3.4121000050000003E-2</v>
      </c>
    </row>
    <row r="86" spans="1:12" outlineLevel="3" collapsed="1" x14ac:dyDescent="0.25">
      <c r="A86" s="19" t="s">
        <v>13</v>
      </c>
      <c r="B86" s="18">
        <v>48.767197137469999</v>
      </c>
      <c r="C86" s="18">
        <v>48.260607330180001</v>
      </c>
      <c r="D86" s="18">
        <v>41.521407262370005</v>
      </c>
      <c r="E86" s="18">
        <v>35.872081754809997</v>
      </c>
      <c r="F86" s="18">
        <v>32.77455224034</v>
      </c>
      <c r="G86" s="18">
        <v>32.04733732015</v>
      </c>
      <c r="H86" s="18">
        <v>40.433157109610001</v>
      </c>
      <c r="I86" s="18">
        <v>22.90228900216</v>
      </c>
      <c r="J86" s="18">
        <v>7.9550497121000001</v>
      </c>
      <c r="K86" s="18">
        <v>1.0196577280100001</v>
      </c>
      <c r="L86" s="18">
        <v>0.88743622229999997</v>
      </c>
    </row>
    <row r="87" spans="1:12" hidden="1" outlineLevel="4" x14ac:dyDescent="0.25">
      <c r="A87" s="20" t="s">
        <v>7</v>
      </c>
      <c r="B87" s="18">
        <v>0.37022457103</v>
      </c>
      <c r="C87" s="18">
        <v>0.11943372053</v>
      </c>
      <c r="D87" s="18">
        <v>4.9151835380000002E-2</v>
      </c>
      <c r="E87" s="18">
        <v>2.2879209970000002E-2</v>
      </c>
      <c r="F87" s="18">
        <v>5.9614928899999996E-3</v>
      </c>
      <c r="G87" s="18">
        <v>3.2741713199999998E-3</v>
      </c>
      <c r="H87" s="18">
        <v>1.40248357E-3</v>
      </c>
      <c r="I87" s="18"/>
      <c r="J87" s="18"/>
      <c r="K87" s="18"/>
      <c r="L87" s="18"/>
    </row>
    <row r="88" spans="1:12" hidden="1" outlineLevel="4" x14ac:dyDescent="0.25">
      <c r="A88" s="20" t="s">
        <v>11</v>
      </c>
      <c r="B88" s="18">
        <v>2.1640058662200001</v>
      </c>
      <c r="C88" s="18">
        <v>2.1786693510799999</v>
      </c>
      <c r="D88" s="18">
        <v>1.91687347149</v>
      </c>
      <c r="E88" s="18">
        <v>1.8720902878500001</v>
      </c>
      <c r="F88" s="18">
        <v>1.83630532437</v>
      </c>
      <c r="G88" s="18">
        <v>1.69247761167</v>
      </c>
      <c r="H88" s="18">
        <v>1.5266601793600001</v>
      </c>
      <c r="I88" s="18">
        <v>1.35111142412</v>
      </c>
      <c r="J88" s="18">
        <v>1.19019451253</v>
      </c>
      <c r="K88" s="18">
        <v>1.0196577280100001</v>
      </c>
      <c r="L88" s="18">
        <v>0.88743622229999997</v>
      </c>
    </row>
    <row r="89" spans="1:12" hidden="1" outlineLevel="4" x14ac:dyDescent="0.25">
      <c r="A89" s="20" t="s">
        <v>8</v>
      </c>
      <c r="B89" s="18">
        <v>46.232966700219997</v>
      </c>
      <c r="C89" s="18">
        <v>45.96250425857</v>
      </c>
      <c r="D89" s="18">
        <v>39.555381955500003</v>
      </c>
      <c r="E89" s="18">
        <v>33.977112256989997</v>
      </c>
      <c r="F89" s="18">
        <v>30.93228542308</v>
      </c>
      <c r="G89" s="18">
        <v>30.351585537159998</v>
      </c>
      <c r="H89" s="18">
        <v>38.905094446680003</v>
      </c>
      <c r="I89" s="18">
        <v>21.551177578040001</v>
      </c>
      <c r="J89" s="18">
        <v>6.7648551995700004</v>
      </c>
      <c r="K89" s="18"/>
      <c r="L89" s="18"/>
    </row>
    <row r="90" spans="1:12" outlineLevel="3" collapsed="1" x14ac:dyDescent="0.25">
      <c r="A90" s="19" t="s">
        <v>14</v>
      </c>
      <c r="B90" s="18">
        <v>4.7028964683099996</v>
      </c>
      <c r="C90" s="18">
        <v>6.305645436919999</v>
      </c>
      <c r="D90" s="18">
        <v>4.0976506965100006</v>
      </c>
      <c r="E90" s="18">
        <v>3.3299474081099998</v>
      </c>
      <c r="F90" s="18">
        <v>4.4143920324600003</v>
      </c>
      <c r="G90" s="18">
        <v>2.4875664622800002</v>
      </c>
      <c r="H90" s="18">
        <v>2.0994594289099999</v>
      </c>
      <c r="I90" s="18">
        <v>1.89082803312</v>
      </c>
      <c r="J90" s="18">
        <v>1.7668414963200001</v>
      </c>
      <c r="K90" s="18">
        <v>0.25885577217</v>
      </c>
      <c r="L90" s="18">
        <v>0.21581838436</v>
      </c>
    </row>
    <row r="91" spans="1:12" hidden="1" outlineLevel="4" x14ac:dyDescent="0.25">
      <c r="A91" s="20" t="s">
        <v>15</v>
      </c>
      <c r="B91" s="18">
        <v>1.8088864474299999</v>
      </c>
      <c r="C91" s="18">
        <v>3.5755592591499998</v>
      </c>
      <c r="D91" s="18">
        <v>1.86635983557</v>
      </c>
      <c r="E91" s="18">
        <v>1.3230403741100001</v>
      </c>
      <c r="F91" s="18">
        <v>1.84734793031</v>
      </c>
      <c r="G91" s="18">
        <v>0.76465849135999997</v>
      </c>
      <c r="H91" s="18">
        <v>0.48588787594999999</v>
      </c>
      <c r="I91" s="18">
        <v>0.39167447943</v>
      </c>
      <c r="J91" s="18">
        <v>0.36833182764</v>
      </c>
      <c r="K91" s="18"/>
      <c r="L91" s="18"/>
    </row>
    <row r="92" spans="1:12" hidden="1" outlineLevel="4" x14ac:dyDescent="0.25">
      <c r="A92" s="20" t="s">
        <v>7</v>
      </c>
      <c r="B92" s="18">
        <v>1.51000986436</v>
      </c>
      <c r="C92" s="18">
        <v>1.3314100252200001</v>
      </c>
      <c r="D92" s="18">
        <v>0.99847215110999998</v>
      </c>
      <c r="E92" s="18">
        <v>0.80150576587</v>
      </c>
      <c r="F92" s="18">
        <v>0.95089702479000004</v>
      </c>
      <c r="G92" s="18">
        <v>0.80214184034000002</v>
      </c>
      <c r="H92" s="18">
        <v>0.74107344468000003</v>
      </c>
      <c r="I92" s="18">
        <v>0.67703567066000003</v>
      </c>
      <c r="J92" s="18">
        <v>0.61688437387999995</v>
      </c>
      <c r="K92" s="18">
        <v>6.1624007279999997E-2</v>
      </c>
      <c r="L92" s="18">
        <v>3.3009985790000002E-2</v>
      </c>
    </row>
    <row r="93" spans="1:12" hidden="1" outlineLevel="4" x14ac:dyDescent="0.25">
      <c r="A93" s="20" t="s">
        <v>11</v>
      </c>
      <c r="B93" s="18">
        <v>1.070427119E-2</v>
      </c>
      <c r="C93" s="18">
        <v>8.1217028599999998E-3</v>
      </c>
      <c r="D93" s="18">
        <v>4.6138930599999997E-3</v>
      </c>
      <c r="E93" s="18">
        <v>1.97738291E-3</v>
      </c>
      <c r="F93" s="18">
        <v>0.10135527098</v>
      </c>
      <c r="G93" s="18">
        <v>1.341632664E-2</v>
      </c>
      <c r="H93" s="18">
        <v>9.8379858699999996E-3</v>
      </c>
      <c r="I93" s="18">
        <v>6.2615932400000001E-3</v>
      </c>
      <c r="J93" s="18">
        <v>2.67640244E-3</v>
      </c>
      <c r="K93" s="18"/>
      <c r="L93" s="18"/>
    </row>
    <row r="94" spans="1:12" hidden="1" outlineLevel="4" x14ac:dyDescent="0.25">
      <c r="A94" s="20" t="s">
        <v>12</v>
      </c>
      <c r="B94" s="18">
        <v>0.49505494460999999</v>
      </c>
      <c r="C94" s="18">
        <v>0.49201857187999998</v>
      </c>
      <c r="D94" s="18">
        <v>0.42629917137000001</v>
      </c>
      <c r="E94" s="18">
        <v>0.41007276377000001</v>
      </c>
      <c r="F94" s="18">
        <v>0.49395351715000002</v>
      </c>
      <c r="G94" s="18">
        <v>0.46313752314000001</v>
      </c>
      <c r="H94" s="18">
        <v>0.43316128309000002</v>
      </c>
      <c r="I94" s="18">
        <v>0.40288218465999998</v>
      </c>
      <c r="J94" s="18">
        <v>0.3787687756</v>
      </c>
      <c r="K94" s="18">
        <v>0.17272452423000001</v>
      </c>
      <c r="L94" s="18">
        <v>0.16139689899000001</v>
      </c>
    </row>
    <row r="95" spans="1:12" hidden="1" outlineLevel="4" x14ac:dyDescent="0.25">
      <c r="A95" s="20" t="s">
        <v>8</v>
      </c>
      <c r="B95" s="18">
        <v>0.87824094072000003</v>
      </c>
      <c r="C95" s="18">
        <v>0.89853587780999999</v>
      </c>
      <c r="D95" s="18">
        <v>0.80190564539999998</v>
      </c>
      <c r="E95" s="18">
        <v>0.79335112144999997</v>
      </c>
      <c r="F95" s="18">
        <v>1.0208382892300001</v>
      </c>
      <c r="G95" s="18">
        <v>0.44421228080000003</v>
      </c>
      <c r="H95" s="18">
        <v>0.42949883931999999</v>
      </c>
      <c r="I95" s="18">
        <v>0.41297410512999999</v>
      </c>
      <c r="J95" s="18">
        <v>0.40018011675999998</v>
      </c>
      <c r="K95" s="18">
        <v>2.4507240659999999E-2</v>
      </c>
      <c r="L95" s="18">
        <v>2.141149958E-2</v>
      </c>
    </row>
    <row r="96" spans="1:12" outlineLevel="3" collapsed="1" x14ac:dyDescent="0.25">
      <c r="A96" s="19" t="s">
        <v>16</v>
      </c>
      <c r="B96" s="18">
        <v>116.40568083718</v>
      </c>
      <c r="C96" s="18">
        <v>113.94835231688</v>
      </c>
      <c r="D96" s="18">
        <v>95.065245585729997</v>
      </c>
      <c r="E96" s="18">
        <v>79.900513008069993</v>
      </c>
      <c r="F96" s="18">
        <v>72.530331172770005</v>
      </c>
      <c r="G96" s="18">
        <v>67.451814143069996</v>
      </c>
      <c r="H96" s="18">
        <v>63.392056241189998</v>
      </c>
      <c r="I96" s="18">
        <v>59.664403566699995</v>
      </c>
      <c r="J96" s="18">
        <v>57.235633417140001</v>
      </c>
      <c r="K96" s="18">
        <v>54.207663286550002</v>
      </c>
      <c r="L96" s="18">
        <v>51.201828566270002</v>
      </c>
    </row>
    <row r="97" spans="1:12" hidden="1" outlineLevel="4" x14ac:dyDescent="0.25">
      <c r="A97" s="20" t="s">
        <v>7</v>
      </c>
      <c r="B97" s="18">
        <v>20.372617737820001</v>
      </c>
      <c r="C97" s="18">
        <v>20.207796710130001</v>
      </c>
      <c r="D97" s="18">
        <v>16.866997638929998</v>
      </c>
      <c r="E97" s="18">
        <v>14.975417514369999</v>
      </c>
      <c r="F97" s="18">
        <v>13.132991705089999</v>
      </c>
      <c r="G97" s="18">
        <v>12.468580574740001</v>
      </c>
      <c r="H97" s="18">
        <v>11.857542415019999</v>
      </c>
      <c r="I97" s="18">
        <v>11.51704346999</v>
      </c>
      <c r="J97" s="18">
        <v>11.59790867211</v>
      </c>
      <c r="K97" s="18">
        <v>11.16048302151</v>
      </c>
      <c r="L97" s="18">
        <v>10.532980618910001</v>
      </c>
    </row>
    <row r="98" spans="1:12" hidden="1" outlineLevel="4" x14ac:dyDescent="0.25">
      <c r="A98" s="20" t="s">
        <v>8</v>
      </c>
      <c r="B98" s="18">
        <v>56.665903024259997</v>
      </c>
      <c r="C98" s="18">
        <v>56.579155745089999</v>
      </c>
      <c r="D98" s="18">
        <v>49.186399807340003</v>
      </c>
      <c r="E98" s="18">
        <v>47.357642390339997</v>
      </c>
      <c r="F98" s="18">
        <v>45.976844272020003</v>
      </c>
      <c r="G98" s="18">
        <v>44.362625299199998</v>
      </c>
      <c r="H98" s="18">
        <v>43.087697793399997</v>
      </c>
      <c r="I98" s="18">
        <v>40.898889116539998</v>
      </c>
      <c r="J98" s="18">
        <v>38.761367709109997</v>
      </c>
      <c r="K98" s="18">
        <v>36.220029625620001</v>
      </c>
      <c r="L98" s="18">
        <v>33.838629674309999</v>
      </c>
    </row>
    <row r="99" spans="1:12" hidden="1" outlineLevel="4" x14ac:dyDescent="0.25">
      <c r="A99" s="20" t="s">
        <v>17</v>
      </c>
      <c r="B99" s="18">
        <v>39.367160075100003</v>
      </c>
      <c r="C99" s="18">
        <v>37.161399861660001</v>
      </c>
      <c r="D99" s="18">
        <v>29.01184813946</v>
      </c>
      <c r="E99" s="18">
        <v>17.567453103359998</v>
      </c>
      <c r="F99" s="18">
        <v>13.420495195659999</v>
      </c>
      <c r="G99" s="18">
        <v>10.620608269130001</v>
      </c>
      <c r="H99" s="18">
        <v>8.4468160327700001</v>
      </c>
      <c r="I99" s="18">
        <v>7.2484709801699996</v>
      </c>
      <c r="J99" s="18">
        <v>6.8763570359199999</v>
      </c>
      <c r="K99" s="18">
        <v>6.8271506394200001</v>
      </c>
      <c r="L99" s="18">
        <v>6.8302182730499998</v>
      </c>
    </row>
    <row r="100" spans="1:12" outlineLevel="2" x14ac:dyDescent="0.25">
      <c r="A100" s="13" t="s">
        <v>9</v>
      </c>
      <c r="B100" s="14">
        <v>148.92014273007999</v>
      </c>
      <c r="C100" s="14">
        <v>309.33376602188002</v>
      </c>
      <c r="D100" s="14">
        <v>293.11014095061</v>
      </c>
      <c r="E100" s="14">
        <v>301.54605101083996</v>
      </c>
      <c r="F100" s="14">
        <v>265.40925367350002</v>
      </c>
      <c r="G100" s="14">
        <v>180.60971210432001</v>
      </c>
      <c r="H100" s="14">
        <v>411.11544168342999</v>
      </c>
      <c r="I100" s="14">
        <v>422.58741848807</v>
      </c>
      <c r="J100" s="14">
        <v>371.46676372344001</v>
      </c>
      <c r="K100" s="14">
        <v>194.08549240888999</v>
      </c>
      <c r="L100" s="14">
        <v>156.75199412691998</v>
      </c>
    </row>
    <row r="101" spans="1:12" outlineLevel="3" collapsed="1" x14ac:dyDescent="0.25">
      <c r="A101" s="19" t="s">
        <v>13</v>
      </c>
      <c r="B101" s="18">
        <v>8.1188340533800005</v>
      </c>
      <c r="C101" s="18">
        <v>62.604449975469997</v>
      </c>
      <c r="D101" s="18">
        <v>98.31116741855999</v>
      </c>
      <c r="E101" s="18">
        <v>73.157369604359999</v>
      </c>
      <c r="F101" s="18">
        <v>19.748146281179999</v>
      </c>
      <c r="G101" s="18">
        <v>3.6515203620399999</v>
      </c>
      <c r="H101" s="18">
        <v>239.61039147879001</v>
      </c>
      <c r="I101" s="18">
        <v>212.10250980405999</v>
      </c>
      <c r="J101" s="18">
        <v>178.16479661783001</v>
      </c>
      <c r="K101" s="18">
        <v>3.1042118839000001</v>
      </c>
      <c r="L101" s="18">
        <v>2.6205602519800002</v>
      </c>
    </row>
    <row r="102" spans="1:12" hidden="1" outlineLevel="4" x14ac:dyDescent="0.25">
      <c r="A102" s="20" t="s">
        <v>7</v>
      </c>
      <c r="B102" s="18">
        <v>7.0818342704799999</v>
      </c>
      <c r="C102" s="18">
        <v>2.2991347859700002</v>
      </c>
      <c r="D102" s="18">
        <v>0.58975620805999995</v>
      </c>
      <c r="E102" s="18">
        <v>0.42219813787999999</v>
      </c>
      <c r="F102" s="18">
        <v>0.14097557751000001</v>
      </c>
      <c r="G102" s="18">
        <v>6.3656848700000004E-2</v>
      </c>
      <c r="H102" s="18">
        <v>6.3656849759999995E-2</v>
      </c>
      <c r="I102" s="18"/>
      <c r="J102" s="18"/>
      <c r="K102" s="18"/>
      <c r="L102" s="18"/>
    </row>
    <row r="103" spans="1:12" hidden="1" outlineLevel="4" x14ac:dyDescent="0.25">
      <c r="A103" s="20" t="s">
        <v>11</v>
      </c>
      <c r="B103" s="18">
        <v>1.0369997828999999</v>
      </c>
      <c r="C103" s="18">
        <v>1.0707920365000001</v>
      </c>
      <c r="D103" s="18">
        <v>0.96307922639999999</v>
      </c>
      <c r="E103" s="18">
        <v>0.96307922639999999</v>
      </c>
      <c r="F103" s="18">
        <v>3.5878635121200002</v>
      </c>
      <c r="G103" s="18">
        <v>3.5878635133399999</v>
      </c>
      <c r="H103" s="18">
        <v>3.58786351458</v>
      </c>
      <c r="I103" s="18">
        <v>3.5721959774799998</v>
      </c>
      <c r="J103" s="18">
        <v>3.5878635158200001</v>
      </c>
      <c r="K103" s="18">
        <v>3.1042118839000001</v>
      </c>
      <c r="L103" s="18">
        <v>2.6205602519800002</v>
      </c>
    </row>
    <row r="104" spans="1:12" hidden="1" outlineLevel="4" x14ac:dyDescent="0.25">
      <c r="A104" s="20" t="s">
        <v>8</v>
      </c>
      <c r="B104" s="18"/>
      <c r="C104" s="18">
        <v>59.234523152999998</v>
      </c>
      <c r="D104" s="18">
        <v>96.758331984099996</v>
      </c>
      <c r="E104" s="18">
        <v>71.772092240079999</v>
      </c>
      <c r="F104" s="18">
        <v>16.019307191549998</v>
      </c>
      <c r="G104" s="18"/>
      <c r="H104" s="18">
        <v>235.95887111445001</v>
      </c>
      <c r="I104" s="18">
        <v>208.53031382658</v>
      </c>
      <c r="J104" s="18">
        <v>174.57693310201</v>
      </c>
      <c r="K104" s="18"/>
      <c r="L104" s="18"/>
    </row>
    <row r="105" spans="1:12" outlineLevel="3" collapsed="1" x14ac:dyDescent="0.25">
      <c r="A105" s="19" t="s">
        <v>14</v>
      </c>
      <c r="B105" s="18">
        <v>39.857679362319999</v>
      </c>
      <c r="C105" s="18">
        <v>49.673180946159995</v>
      </c>
      <c r="D105" s="18">
        <v>46.237582659139996</v>
      </c>
      <c r="E105" s="18">
        <v>45.131110819809997</v>
      </c>
      <c r="F105" s="18">
        <v>63.035847673280003</v>
      </c>
      <c r="G105" s="18">
        <v>31.129608065499998</v>
      </c>
      <c r="H105" s="18">
        <v>18.599886383569999</v>
      </c>
      <c r="I105" s="18">
        <v>10.404837156100001</v>
      </c>
      <c r="J105" s="18">
        <v>9.5528335076299999</v>
      </c>
      <c r="K105" s="18">
        <v>5.6782669208599996</v>
      </c>
      <c r="L105" s="18">
        <v>1.8834097659200002</v>
      </c>
    </row>
    <row r="106" spans="1:12" hidden="1" outlineLevel="4" x14ac:dyDescent="0.25">
      <c r="A106" s="20" t="s">
        <v>15</v>
      </c>
      <c r="B106" s="18">
        <v>29.36998333284</v>
      </c>
      <c r="C106" s="18">
        <v>39.081249998979999</v>
      </c>
      <c r="D106" s="18">
        <v>35.149999937579999</v>
      </c>
      <c r="E106" s="18">
        <v>35.149999937579999</v>
      </c>
      <c r="F106" s="18">
        <v>33.298890054289998</v>
      </c>
      <c r="G106" s="18">
        <v>21.15425670038</v>
      </c>
      <c r="H106" s="18">
        <v>8.7271900165199998</v>
      </c>
      <c r="I106" s="18">
        <v>0.81547999833999996</v>
      </c>
      <c r="J106" s="18">
        <v>0.81905666879000005</v>
      </c>
      <c r="K106" s="18"/>
      <c r="L106" s="18"/>
    </row>
    <row r="107" spans="1:12" hidden="1" outlineLevel="4" x14ac:dyDescent="0.25">
      <c r="A107" s="20" t="s">
        <v>7</v>
      </c>
      <c r="B107" s="18">
        <v>8.6182498499500007</v>
      </c>
      <c r="C107" s="18">
        <v>8.6856303321600006</v>
      </c>
      <c r="D107" s="18">
        <v>9.0690401604400002</v>
      </c>
      <c r="E107" s="18">
        <v>7.9625683241900003</v>
      </c>
      <c r="F107" s="18">
        <v>8.1355026558500008</v>
      </c>
      <c r="G107" s="18">
        <v>6.3642266182</v>
      </c>
      <c r="H107" s="18">
        <v>6.3642266182</v>
      </c>
      <c r="I107" s="18">
        <v>6.3364360029000002</v>
      </c>
      <c r="J107" s="18">
        <v>6.3642266144999997</v>
      </c>
      <c r="K107" s="18">
        <v>4.2402214048999998</v>
      </c>
      <c r="L107" s="18">
        <v>0.44536424996000001</v>
      </c>
    </row>
    <row r="108" spans="1:12" hidden="1" outlineLevel="4" x14ac:dyDescent="0.25">
      <c r="A108" s="20" t="s">
        <v>11</v>
      </c>
      <c r="B108" s="18">
        <v>0.1107654949</v>
      </c>
      <c r="C108" s="18">
        <v>0.11437496111999999</v>
      </c>
      <c r="D108" s="18">
        <v>0.10286978734</v>
      </c>
      <c r="E108" s="18">
        <v>0.10286978426</v>
      </c>
      <c r="F108" s="18">
        <v>0.13923504151999999</v>
      </c>
      <c r="G108" s="18">
        <v>0.13923504151999999</v>
      </c>
      <c r="H108" s="18">
        <v>0.13923504151999999</v>
      </c>
      <c r="I108" s="18">
        <v>0.13862702778</v>
      </c>
      <c r="J108" s="18">
        <v>0.13923504213999999</v>
      </c>
      <c r="K108" s="18"/>
      <c r="L108" s="18"/>
    </row>
    <row r="109" spans="1:12" hidden="1" outlineLevel="4" x14ac:dyDescent="0.25">
      <c r="A109" s="20" t="s">
        <v>12</v>
      </c>
      <c r="B109" s="18">
        <v>1.75364778439</v>
      </c>
      <c r="C109" s="18">
        <v>1.7867287487600001</v>
      </c>
      <c r="D109" s="18">
        <v>1.6069986351000001</v>
      </c>
      <c r="E109" s="18">
        <v>1.6069986351000001</v>
      </c>
      <c r="F109" s="18">
        <v>3.1665566695799998</v>
      </c>
      <c r="G109" s="18">
        <v>3.1665563718800001</v>
      </c>
      <c r="H109" s="18">
        <v>3.0639013738099998</v>
      </c>
      <c r="I109" s="18">
        <v>2.8102941279200002</v>
      </c>
      <c r="J109" s="18">
        <v>1.9249818486800001</v>
      </c>
      <c r="K109" s="18">
        <v>1.1327121824399999</v>
      </c>
      <c r="L109" s="18">
        <v>1.1327121824399999</v>
      </c>
    </row>
    <row r="110" spans="1:12" hidden="1" outlineLevel="4" x14ac:dyDescent="0.25">
      <c r="A110" s="20" t="s">
        <v>8</v>
      </c>
      <c r="B110" s="18">
        <v>5.0329002399999998E-3</v>
      </c>
      <c r="C110" s="18">
        <v>5.1969051400000002E-3</v>
      </c>
      <c r="D110" s="18">
        <v>0.30867413867999999</v>
      </c>
      <c r="E110" s="18">
        <v>0.30867413867999999</v>
      </c>
      <c r="F110" s="18">
        <v>18.295663252040001</v>
      </c>
      <c r="G110" s="18">
        <v>0.30533333352000003</v>
      </c>
      <c r="H110" s="18">
        <v>0.30533333352000003</v>
      </c>
      <c r="I110" s="18">
        <v>0.30399999915999998</v>
      </c>
      <c r="J110" s="18">
        <v>0.30533333352000003</v>
      </c>
      <c r="K110" s="18">
        <v>0.30533333352000003</v>
      </c>
      <c r="L110" s="18">
        <v>0.30533333352000003</v>
      </c>
    </row>
    <row r="111" spans="1:12" outlineLevel="3" collapsed="1" x14ac:dyDescent="0.25">
      <c r="A111" s="19" t="s">
        <v>16</v>
      </c>
      <c r="B111" s="18">
        <v>100.94362931437999</v>
      </c>
      <c r="C111" s="18">
        <v>197.05613510025</v>
      </c>
      <c r="D111" s="18">
        <v>148.56139087291001</v>
      </c>
      <c r="E111" s="18">
        <v>183.25757058667</v>
      </c>
      <c r="F111" s="18">
        <v>182.62525971904</v>
      </c>
      <c r="G111" s="18">
        <v>145.82858367678</v>
      </c>
      <c r="H111" s="18">
        <v>152.90516382107</v>
      </c>
      <c r="I111" s="18">
        <v>200.08007152791001</v>
      </c>
      <c r="J111" s="18">
        <v>183.74913359798001</v>
      </c>
      <c r="K111" s="18">
        <v>185.30301360413</v>
      </c>
      <c r="L111" s="18">
        <v>152.24802410901998</v>
      </c>
    </row>
    <row r="112" spans="1:12" hidden="1" outlineLevel="4" x14ac:dyDescent="0.25">
      <c r="A112" s="20" t="s">
        <v>7</v>
      </c>
      <c r="B112" s="18">
        <v>29.458782626449999</v>
      </c>
      <c r="C112" s="18">
        <v>76.249319077249993</v>
      </c>
      <c r="D112" s="18">
        <v>28.63440134372</v>
      </c>
      <c r="E112" s="18">
        <v>58.713135733240001</v>
      </c>
      <c r="F112" s="18">
        <v>52.677612588979997</v>
      </c>
      <c r="G112" s="18">
        <v>43.075076526490001</v>
      </c>
      <c r="H112" s="18">
        <v>76.157914986120005</v>
      </c>
      <c r="I112" s="18">
        <v>144.91389096201999</v>
      </c>
      <c r="J112" s="18">
        <v>137.08733317327</v>
      </c>
      <c r="K112" s="18">
        <v>144.97593127499999</v>
      </c>
      <c r="L112" s="18">
        <v>113.08576188887</v>
      </c>
    </row>
    <row r="113" spans="1:13" hidden="1" outlineLevel="4" x14ac:dyDescent="0.25">
      <c r="A113" s="20" t="s">
        <v>8</v>
      </c>
      <c r="B113" s="18">
        <v>30.923066637929999</v>
      </c>
      <c r="C113" s="18">
        <v>33.195961426129998</v>
      </c>
      <c r="D113" s="18">
        <v>31.995096350680001</v>
      </c>
      <c r="E113" s="18">
        <v>30.93619670543</v>
      </c>
      <c r="F113" s="18">
        <v>27.325098693560001</v>
      </c>
      <c r="G113" s="18">
        <v>22.521405083840001</v>
      </c>
      <c r="H113" s="18">
        <v>29.167826415890001</v>
      </c>
      <c r="I113" s="18">
        <v>40.355870181550003</v>
      </c>
      <c r="J113" s="18">
        <v>40.960558938760002</v>
      </c>
      <c r="K113" s="18">
        <v>40.32708232913</v>
      </c>
      <c r="L113" s="18">
        <v>39.162262220149998</v>
      </c>
    </row>
    <row r="114" spans="1:13" hidden="1" outlineLevel="4" x14ac:dyDescent="0.25">
      <c r="A114" s="20" t="s">
        <v>17</v>
      </c>
      <c r="B114" s="18">
        <v>40.561780050000003</v>
      </c>
      <c r="C114" s="18">
        <v>87.610854596869999</v>
      </c>
      <c r="D114" s="18">
        <v>87.931893178509995</v>
      </c>
      <c r="E114" s="18">
        <v>93.608238147999998</v>
      </c>
      <c r="F114" s="18">
        <v>102.6225484365</v>
      </c>
      <c r="G114" s="18">
        <v>80.232102066449997</v>
      </c>
      <c r="H114" s="18">
        <v>47.579422419060002</v>
      </c>
      <c r="I114" s="18">
        <v>14.810310384339999</v>
      </c>
      <c r="J114" s="18">
        <v>5.7012414859499998</v>
      </c>
      <c r="K114" s="18"/>
      <c r="L114" s="18"/>
    </row>
    <row r="116" spans="1:13" x14ac:dyDescent="0.25">
      <c r="A116" s="9"/>
      <c r="B116" s="10">
        <v>2039</v>
      </c>
      <c r="C116" s="10">
        <v>2040</v>
      </c>
      <c r="D116" s="10">
        <v>2041</v>
      </c>
      <c r="E116" s="10">
        <v>2042</v>
      </c>
      <c r="F116" s="10">
        <v>2043</v>
      </c>
      <c r="G116" s="10">
        <v>2044</v>
      </c>
      <c r="H116" s="10">
        <v>2045</v>
      </c>
      <c r="I116" s="10">
        <v>2046</v>
      </c>
      <c r="J116" s="10">
        <v>2047</v>
      </c>
      <c r="K116" s="10">
        <v>2048</v>
      </c>
      <c r="L116" s="10">
        <v>2049</v>
      </c>
      <c r="M116" s="10">
        <v>2050</v>
      </c>
    </row>
    <row r="117" spans="1:13" x14ac:dyDescent="0.25">
      <c r="A117" s="7" t="s">
        <v>0</v>
      </c>
      <c r="B117" s="8">
        <v>254.80767279694001</v>
      </c>
      <c r="C117" s="8">
        <v>262.79751813507005</v>
      </c>
      <c r="D117" s="8">
        <v>209.67191513380999</v>
      </c>
      <c r="E117" s="8">
        <v>302.06602834434</v>
      </c>
      <c r="F117" s="8">
        <v>195.19182541228</v>
      </c>
      <c r="G117" s="8">
        <v>190.75697852171999</v>
      </c>
      <c r="H117" s="8">
        <v>183.60437130347998</v>
      </c>
      <c r="I117" s="8">
        <v>179.30380516673</v>
      </c>
      <c r="J117" s="8">
        <v>175.51902568236</v>
      </c>
      <c r="K117" s="8">
        <v>159.27128476791</v>
      </c>
      <c r="L117" s="8">
        <v>156.65610148998999</v>
      </c>
      <c r="M117" s="8">
        <v>154.33482180881001</v>
      </c>
    </row>
    <row r="118" spans="1:13" outlineLevel="1" x14ac:dyDescent="0.25">
      <c r="A118" s="11" t="s">
        <v>1</v>
      </c>
      <c r="B118" s="12">
        <v>50.916999943</v>
      </c>
      <c r="C118" s="12">
        <v>47.687082679</v>
      </c>
      <c r="D118" s="12">
        <v>29.457165414999999</v>
      </c>
      <c r="E118" s="12">
        <v>28.477248150999998</v>
      </c>
      <c r="F118" s="12">
        <v>27.497330887</v>
      </c>
      <c r="G118" s="12">
        <v>26.517413623000003</v>
      </c>
      <c r="H118" s="12">
        <v>25.537496359000002</v>
      </c>
      <c r="I118" s="12">
        <v>24.557579095000001</v>
      </c>
      <c r="J118" s="12">
        <v>23.577668831</v>
      </c>
      <c r="K118" s="12">
        <v>10.5</v>
      </c>
      <c r="L118" s="12">
        <v>10.5</v>
      </c>
      <c r="M118" s="12">
        <v>10.5</v>
      </c>
    </row>
    <row r="119" spans="1:13" outlineLevel="2" x14ac:dyDescent="0.25">
      <c r="A119" s="13" t="s">
        <v>2</v>
      </c>
      <c r="B119" s="14">
        <v>23.819255943000002</v>
      </c>
      <c r="C119" s="14">
        <v>20.589338679000001</v>
      </c>
      <c r="D119" s="14">
        <v>17.359421415</v>
      </c>
      <c r="E119" s="14">
        <v>16.379504150999999</v>
      </c>
      <c r="F119" s="14">
        <v>15.399586887</v>
      </c>
      <c r="G119" s="14">
        <v>14.419669623000001</v>
      </c>
      <c r="H119" s="14">
        <v>13.439752359</v>
      </c>
      <c r="I119" s="14">
        <v>12.459835095000001</v>
      </c>
      <c r="J119" s="14">
        <v>11.479917831</v>
      </c>
      <c r="K119" s="14">
        <v>10.5</v>
      </c>
      <c r="L119" s="14">
        <v>10.5</v>
      </c>
      <c r="M119" s="14">
        <v>10.5</v>
      </c>
    </row>
    <row r="120" spans="1:13" outlineLevel="3" collapsed="1" x14ac:dyDescent="0.25">
      <c r="A120" s="19" t="s">
        <v>3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</row>
    <row r="121" spans="1:13" hidden="1" outlineLevel="4" x14ac:dyDescent="0.25">
      <c r="A121" s="20" t="s">
        <v>4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outlineLevel="3" collapsed="1" x14ac:dyDescent="0.25">
      <c r="A122" s="19" t="s">
        <v>5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</row>
    <row r="123" spans="1:13" hidden="1" outlineLevel="4" x14ac:dyDescent="0.25">
      <c r="A123" s="20" t="s">
        <v>4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spans="1:13" outlineLevel="3" collapsed="1" x14ac:dyDescent="0.25">
      <c r="A124" s="19" t="s">
        <v>6</v>
      </c>
      <c r="B124" s="22">
        <v>23.819255943000002</v>
      </c>
      <c r="C124" s="22">
        <v>20.589338679000001</v>
      </c>
      <c r="D124" s="22">
        <v>17.359421415</v>
      </c>
      <c r="E124" s="22">
        <v>16.379504150999999</v>
      </c>
      <c r="F124" s="22">
        <v>15.399586887</v>
      </c>
      <c r="G124" s="22">
        <v>14.419669623000001</v>
      </c>
      <c r="H124" s="22">
        <v>13.439752359</v>
      </c>
      <c r="I124" s="22">
        <v>12.459835095000001</v>
      </c>
      <c r="J124" s="22">
        <v>11.479917831</v>
      </c>
      <c r="K124" s="22">
        <v>10.5</v>
      </c>
      <c r="L124" s="22">
        <v>10.5</v>
      </c>
      <c r="M124" s="22">
        <v>10.5</v>
      </c>
    </row>
    <row r="125" spans="1:13" hidden="1" outlineLevel="4" x14ac:dyDescent="0.25">
      <c r="A125" s="20" t="s">
        <v>4</v>
      </c>
      <c r="B125" s="22">
        <v>23.819255943000002</v>
      </c>
      <c r="C125" s="22">
        <v>20.589338679000001</v>
      </c>
      <c r="D125" s="22">
        <v>17.359421415</v>
      </c>
      <c r="E125" s="22">
        <v>16.379504150999999</v>
      </c>
      <c r="F125" s="22">
        <v>15.399586887</v>
      </c>
      <c r="G125" s="22">
        <v>14.419669623000001</v>
      </c>
      <c r="H125" s="22">
        <v>13.439752359</v>
      </c>
      <c r="I125" s="22">
        <v>12.459835095000001</v>
      </c>
      <c r="J125" s="22">
        <v>11.479917831</v>
      </c>
      <c r="K125" s="22">
        <v>10.5</v>
      </c>
      <c r="L125" s="22">
        <v>10.5</v>
      </c>
      <c r="M125" s="22">
        <v>10.5</v>
      </c>
    </row>
    <row r="126" spans="1:13" hidden="1" outlineLevel="4" x14ac:dyDescent="0.25">
      <c r="A126" s="20" t="s">
        <v>8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13" outlineLevel="2" x14ac:dyDescent="0.25">
      <c r="A127" s="13" t="s">
        <v>9</v>
      </c>
      <c r="B127" s="14">
        <v>27.097743999999999</v>
      </c>
      <c r="C127" s="14">
        <v>27.097743999999999</v>
      </c>
      <c r="D127" s="14">
        <v>12.097744</v>
      </c>
      <c r="E127" s="14">
        <v>12.097744</v>
      </c>
      <c r="F127" s="14">
        <v>12.097744</v>
      </c>
      <c r="G127" s="14">
        <v>12.097744</v>
      </c>
      <c r="H127" s="14">
        <v>12.097744</v>
      </c>
      <c r="I127" s="14">
        <v>12.097744</v>
      </c>
      <c r="J127" s="14">
        <v>12.097751000000001</v>
      </c>
      <c r="K127" s="14">
        <v>0</v>
      </c>
      <c r="L127" s="14">
        <v>0</v>
      </c>
      <c r="M127" s="14">
        <v>0</v>
      </c>
    </row>
    <row r="128" spans="1:13" outlineLevel="3" collapsed="1" x14ac:dyDescent="0.25">
      <c r="A128" s="19" t="s">
        <v>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</row>
    <row r="129" spans="1:13" hidden="1" outlineLevel="4" x14ac:dyDescent="0.25">
      <c r="A129" s="20" t="s">
        <v>4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1:13" outlineLevel="3" collapsed="1" x14ac:dyDescent="0.25">
      <c r="A130" s="19" t="s">
        <v>6</v>
      </c>
      <c r="B130" s="22">
        <v>27.097743999999999</v>
      </c>
      <c r="C130" s="22">
        <v>27.097743999999999</v>
      </c>
      <c r="D130" s="22">
        <v>12.097744</v>
      </c>
      <c r="E130" s="22">
        <v>12.097744</v>
      </c>
      <c r="F130" s="22">
        <v>12.097744</v>
      </c>
      <c r="G130" s="22">
        <v>12.097744</v>
      </c>
      <c r="H130" s="22">
        <v>12.097744</v>
      </c>
      <c r="I130" s="22">
        <v>12.097744</v>
      </c>
      <c r="J130" s="22">
        <v>12.097751000000001</v>
      </c>
      <c r="K130" s="22">
        <v>0</v>
      </c>
      <c r="L130" s="22">
        <v>0</v>
      </c>
      <c r="M130" s="22">
        <v>0</v>
      </c>
    </row>
    <row r="131" spans="1:13" hidden="1" outlineLevel="4" x14ac:dyDescent="0.25">
      <c r="A131" s="20" t="s">
        <v>4</v>
      </c>
      <c r="B131" s="22">
        <v>27.097743999999999</v>
      </c>
      <c r="C131" s="22">
        <v>27.097743999999999</v>
      </c>
      <c r="D131" s="22">
        <v>12.097744</v>
      </c>
      <c r="E131" s="22">
        <v>12.097744</v>
      </c>
      <c r="F131" s="22">
        <v>12.097744</v>
      </c>
      <c r="G131" s="22">
        <v>12.097744</v>
      </c>
      <c r="H131" s="22">
        <v>12.097744</v>
      </c>
      <c r="I131" s="22">
        <v>12.097744</v>
      </c>
      <c r="J131" s="22">
        <v>12.097751000000001</v>
      </c>
      <c r="K131" s="22"/>
      <c r="L131" s="22"/>
      <c r="M131" s="22"/>
    </row>
    <row r="132" spans="1:13" hidden="1" outlineLevel="4" x14ac:dyDescent="0.25">
      <c r="A132" s="20" t="s">
        <v>8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1:13" outlineLevel="1" x14ac:dyDescent="0.25">
      <c r="A133" s="11" t="s">
        <v>10</v>
      </c>
      <c r="B133" s="12">
        <v>203.89067285394</v>
      </c>
      <c r="C133" s="12">
        <v>215.11043545607004</v>
      </c>
      <c r="D133" s="12">
        <v>180.21474971881</v>
      </c>
      <c r="E133" s="12">
        <v>273.58878019333997</v>
      </c>
      <c r="F133" s="12">
        <v>167.69449452527999</v>
      </c>
      <c r="G133" s="12">
        <v>164.23956489871998</v>
      </c>
      <c r="H133" s="12">
        <v>158.06687494447999</v>
      </c>
      <c r="I133" s="12">
        <v>154.74622607173001</v>
      </c>
      <c r="J133" s="12">
        <v>151.94135685135998</v>
      </c>
      <c r="K133" s="12">
        <v>148.77128476791</v>
      </c>
      <c r="L133" s="12">
        <v>146.15610148998999</v>
      </c>
      <c r="M133" s="12">
        <v>143.83482180881001</v>
      </c>
    </row>
    <row r="134" spans="1:13" outlineLevel="2" x14ac:dyDescent="0.25">
      <c r="A134" s="13" t="s">
        <v>2</v>
      </c>
      <c r="B134" s="14">
        <v>49.55517548884</v>
      </c>
      <c r="C134" s="14">
        <v>46.274550508830004</v>
      </c>
      <c r="D134" s="14">
        <v>41.128596751130004</v>
      </c>
      <c r="E134" s="14">
        <v>38.093441216209996</v>
      </c>
      <c r="F134" s="14">
        <v>32.503648567910005</v>
      </c>
      <c r="G134" s="14">
        <v>30.355797948510002</v>
      </c>
      <c r="H134" s="14">
        <v>28.086950031360001</v>
      </c>
      <c r="I134" s="14">
        <v>26.075362593770002</v>
      </c>
      <c r="J134" s="14">
        <v>24.082304963599999</v>
      </c>
      <c r="K134" s="14">
        <v>22.17108992104</v>
      </c>
      <c r="L134" s="14">
        <v>20.114133272349999</v>
      </c>
      <c r="M134" s="14">
        <v>18.197241493710003</v>
      </c>
    </row>
    <row r="135" spans="1:13" outlineLevel="3" collapsed="1" x14ac:dyDescent="0.25">
      <c r="A135" s="19" t="s">
        <v>3</v>
      </c>
      <c r="B135" s="22">
        <v>3.4121000050000003E-2</v>
      </c>
      <c r="C135" s="22">
        <v>3.4121000050000003E-2</v>
      </c>
      <c r="D135" s="22">
        <v>3.3663000050000003E-2</v>
      </c>
      <c r="E135" s="22">
        <v>3.3663000050000003E-2</v>
      </c>
      <c r="F135" s="22">
        <v>3.3663000050000003E-2</v>
      </c>
      <c r="G135" s="22">
        <v>3.3663000050000003E-2</v>
      </c>
      <c r="H135" s="22">
        <v>3.3663000050000003E-2</v>
      </c>
      <c r="I135" s="22">
        <v>3.3663000050000003E-2</v>
      </c>
      <c r="J135" s="22">
        <v>3.3663000050000003E-2</v>
      </c>
      <c r="K135" s="22">
        <v>3.3663000050000003E-2</v>
      </c>
      <c r="L135" s="22">
        <v>3.3515999939999999E-2</v>
      </c>
      <c r="M135" s="22">
        <v>3.3515999939999999E-2</v>
      </c>
    </row>
    <row r="136" spans="1:13" hidden="1" outlineLevel="4" x14ac:dyDescent="0.25">
      <c r="A136" s="20" t="s">
        <v>7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1:13" hidden="1" outlineLevel="4" x14ac:dyDescent="0.25">
      <c r="A137" s="20" t="s">
        <v>11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hidden="1" outlineLevel="4" x14ac:dyDescent="0.25">
      <c r="A138" s="20" t="s">
        <v>12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1:13" hidden="1" outlineLevel="4" x14ac:dyDescent="0.25">
      <c r="A139" s="20" t="s">
        <v>4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1:13" hidden="1" outlineLevel="4" x14ac:dyDescent="0.25">
      <c r="A140" s="20" t="s">
        <v>8</v>
      </c>
      <c r="B140" s="22">
        <v>3.4121000050000003E-2</v>
      </c>
      <c r="C140" s="22">
        <v>3.4121000050000003E-2</v>
      </c>
      <c r="D140" s="22">
        <v>3.3663000050000003E-2</v>
      </c>
      <c r="E140" s="22">
        <v>3.3663000050000003E-2</v>
      </c>
      <c r="F140" s="22">
        <v>3.3663000050000003E-2</v>
      </c>
      <c r="G140" s="22">
        <v>3.3663000050000003E-2</v>
      </c>
      <c r="H140" s="22">
        <v>3.3663000050000003E-2</v>
      </c>
      <c r="I140" s="22">
        <v>3.3663000050000003E-2</v>
      </c>
      <c r="J140" s="22">
        <v>3.3663000050000003E-2</v>
      </c>
      <c r="K140" s="22">
        <v>3.3663000050000003E-2</v>
      </c>
      <c r="L140" s="22">
        <v>3.3515999939999999E-2</v>
      </c>
      <c r="M140" s="22">
        <v>3.3515999939999999E-2</v>
      </c>
    </row>
    <row r="141" spans="1:13" outlineLevel="3" collapsed="1" x14ac:dyDescent="0.25">
      <c r="A141" s="19" t="s">
        <v>13</v>
      </c>
      <c r="B141" s="22">
        <v>0.76453197018999997</v>
      </c>
      <c r="C141" s="22">
        <v>0.64246075367</v>
      </c>
      <c r="D141" s="22">
        <v>0.51798187694999998</v>
      </c>
      <c r="E141" s="22">
        <v>0.39581902835999999</v>
      </c>
      <c r="F141" s="22">
        <v>0.27291477625999999</v>
      </c>
      <c r="G141" s="22">
        <v>0.15018129861999999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</row>
    <row r="142" spans="1:13" hidden="1" outlineLevel="4" x14ac:dyDescent="0.25">
      <c r="A142" s="20" t="s">
        <v>7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1:13" hidden="1" outlineLevel="4" x14ac:dyDescent="0.25">
      <c r="A143" s="20" t="s">
        <v>11</v>
      </c>
      <c r="B143" s="22">
        <v>0.76453197018999997</v>
      </c>
      <c r="C143" s="22">
        <v>0.64246075367</v>
      </c>
      <c r="D143" s="22">
        <v>0.51798187694999998</v>
      </c>
      <c r="E143" s="22">
        <v>0.39581902835999999</v>
      </c>
      <c r="F143" s="22">
        <v>0.27291477625999999</v>
      </c>
      <c r="G143" s="22">
        <v>0.15018129861999999</v>
      </c>
      <c r="H143" s="22"/>
      <c r="I143" s="22"/>
      <c r="J143" s="22"/>
      <c r="K143" s="22"/>
      <c r="L143" s="22"/>
      <c r="M143" s="22"/>
    </row>
    <row r="144" spans="1:13" hidden="1" outlineLevel="4" x14ac:dyDescent="0.25">
      <c r="A144" s="20" t="s">
        <v>8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1:13" outlineLevel="3" collapsed="1" x14ac:dyDescent="0.25">
      <c r="A145" s="19" t="s">
        <v>14</v>
      </c>
      <c r="B145" s="22">
        <v>0.19744515577000002</v>
      </c>
      <c r="C145" s="22">
        <v>0.17778329372000001</v>
      </c>
      <c r="D145" s="22">
        <v>0.15923723993</v>
      </c>
      <c r="E145" s="22">
        <v>0.14113272919</v>
      </c>
      <c r="F145" s="22">
        <v>0.12302678310000001</v>
      </c>
      <c r="G145" s="22">
        <v>0.10520194825000001</v>
      </c>
      <c r="H145" s="22">
        <v>8.733226219000001E-2</v>
      </c>
      <c r="I145" s="22">
        <v>8.7569342430000002E-2</v>
      </c>
      <c r="J145" s="22">
        <v>7.3401522479999995E-2</v>
      </c>
      <c r="K145" s="22">
        <v>5.9442404779999999E-2</v>
      </c>
      <c r="L145" s="22">
        <v>4.4996654500000004E-2</v>
      </c>
      <c r="M145" s="22">
        <v>3.0966700139999997E-2</v>
      </c>
    </row>
    <row r="146" spans="1:13" hidden="1" outlineLevel="4" x14ac:dyDescent="0.25">
      <c r="A146" s="20" t="s">
        <v>15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1:13" hidden="1" outlineLevel="4" x14ac:dyDescent="0.25">
      <c r="A147" s="20" t="s">
        <v>7</v>
      </c>
      <c r="B147" s="22">
        <v>2.9060122439999999E-2</v>
      </c>
      <c r="C147" s="22">
        <v>2.339128326E-2</v>
      </c>
      <c r="D147" s="22">
        <v>1.9698940589999998E-2</v>
      </c>
      <c r="E147" s="22">
        <v>1.6017795559999999E-2</v>
      </c>
      <c r="F147" s="22">
        <v>1.233521561E-2</v>
      </c>
      <c r="G147" s="22">
        <v>8.6614674699999998E-3</v>
      </c>
      <c r="H147" s="22">
        <v>4.9700566599999996E-3</v>
      </c>
      <c r="I147" s="22">
        <v>1.6793447999999999E-2</v>
      </c>
      <c r="J147" s="22">
        <v>1.3953253279999999E-2</v>
      </c>
      <c r="K147" s="22">
        <v>1.118210142E-2</v>
      </c>
      <c r="L147" s="22">
        <v>8.3643043900000005E-3</v>
      </c>
      <c r="M147" s="22">
        <v>5.6125099199999997E-3</v>
      </c>
    </row>
    <row r="148" spans="1:13" hidden="1" outlineLevel="4" x14ac:dyDescent="0.25">
      <c r="A148" s="20" t="s">
        <v>11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1:13" hidden="1" outlineLevel="4" x14ac:dyDescent="0.25">
      <c r="A149" s="20" t="s">
        <v>12</v>
      </c>
      <c r="B149" s="22">
        <v>0.15006927346000001</v>
      </c>
      <c r="C149" s="22">
        <v>0.13912958408000001</v>
      </c>
      <c r="D149" s="22">
        <v>0.1274140221</v>
      </c>
      <c r="E149" s="22">
        <v>0.11608639657</v>
      </c>
      <c r="F149" s="22">
        <v>0.10475877104</v>
      </c>
      <c r="G149" s="22">
        <v>9.3694943720000007E-2</v>
      </c>
      <c r="H149" s="22">
        <v>8.2103520260000007E-2</v>
      </c>
      <c r="I149" s="22">
        <v>7.077589443E-2</v>
      </c>
      <c r="J149" s="22">
        <v>5.9448269200000001E-2</v>
      </c>
      <c r="K149" s="22">
        <v>4.8260303359999999E-2</v>
      </c>
      <c r="L149" s="22">
        <v>3.6632350110000003E-2</v>
      </c>
      <c r="M149" s="22">
        <v>2.535419022E-2</v>
      </c>
    </row>
    <row r="150" spans="1:13" hidden="1" outlineLevel="4" x14ac:dyDescent="0.25">
      <c r="A150" s="20" t="s">
        <v>8</v>
      </c>
      <c r="B150" s="22">
        <v>1.831575987E-2</v>
      </c>
      <c r="C150" s="22">
        <v>1.5262426379999999E-2</v>
      </c>
      <c r="D150" s="22">
        <v>1.212427724E-2</v>
      </c>
      <c r="E150" s="22">
        <v>9.0285370599999994E-3</v>
      </c>
      <c r="F150" s="22">
        <v>5.9327964499999997E-3</v>
      </c>
      <c r="G150" s="22">
        <v>2.8455370600000002E-3</v>
      </c>
      <c r="H150" s="22">
        <v>2.5868526999999999E-4</v>
      </c>
      <c r="I150" s="22"/>
      <c r="J150" s="22"/>
      <c r="K150" s="22"/>
      <c r="L150" s="22"/>
      <c r="M150" s="22"/>
    </row>
    <row r="151" spans="1:13" outlineLevel="3" collapsed="1" x14ac:dyDescent="0.25">
      <c r="A151" s="19" t="s">
        <v>16</v>
      </c>
      <c r="B151" s="22">
        <v>48.559077362830003</v>
      </c>
      <c r="C151" s="22">
        <v>45.420185461390005</v>
      </c>
      <c r="D151" s="22">
        <v>40.417714634200003</v>
      </c>
      <c r="E151" s="22">
        <v>37.522826458609998</v>
      </c>
      <c r="F151" s="22">
        <v>32.074044008500003</v>
      </c>
      <c r="G151" s="22">
        <v>30.06675170159</v>
      </c>
      <c r="H151" s="22">
        <v>27.96595476912</v>
      </c>
      <c r="I151" s="22">
        <v>25.954130251290003</v>
      </c>
      <c r="J151" s="22">
        <v>23.97524044107</v>
      </c>
      <c r="K151" s="22">
        <v>22.077984516210002</v>
      </c>
      <c r="L151" s="22">
        <v>20.035620617909998</v>
      </c>
      <c r="M151" s="22">
        <v>18.132758793630003</v>
      </c>
    </row>
    <row r="152" spans="1:13" hidden="1" outlineLevel="4" x14ac:dyDescent="0.25">
      <c r="A152" s="20" t="s">
        <v>7</v>
      </c>
      <c r="B152" s="22">
        <v>10.185601211850001</v>
      </c>
      <c r="C152" s="22">
        <v>9.1687417476200004</v>
      </c>
      <c r="D152" s="22">
        <v>8.3993496901700002</v>
      </c>
      <c r="E152" s="22">
        <v>8.2247901679400002</v>
      </c>
      <c r="F152" s="22">
        <v>4.7297682319899996</v>
      </c>
      <c r="G152" s="22">
        <v>4.5918971775899999</v>
      </c>
      <c r="H152" s="22">
        <v>4.48341280035</v>
      </c>
      <c r="I152" s="22">
        <v>4.3996440100500003</v>
      </c>
      <c r="J152" s="22">
        <v>4.3555128069000002</v>
      </c>
      <c r="K152" s="22">
        <v>4.33945213298</v>
      </c>
      <c r="L152" s="22">
        <v>4.3184213928200004</v>
      </c>
      <c r="M152" s="22">
        <v>4.3163708937300003</v>
      </c>
    </row>
    <row r="153" spans="1:13" hidden="1" outlineLevel="4" x14ac:dyDescent="0.25">
      <c r="A153" s="20" t="s">
        <v>8</v>
      </c>
      <c r="B153" s="22">
        <v>31.543257877929999</v>
      </c>
      <c r="C153" s="22">
        <v>29.418157745279998</v>
      </c>
      <c r="D153" s="22">
        <v>27.178844150540002</v>
      </c>
      <c r="E153" s="22">
        <v>25.12527185475</v>
      </c>
      <c r="F153" s="22">
        <v>23.171511340590001</v>
      </c>
      <c r="G153" s="22">
        <v>21.30021589711</v>
      </c>
      <c r="H153" s="22">
        <v>19.31165160015</v>
      </c>
      <c r="I153" s="22">
        <v>17.381721805320002</v>
      </c>
      <c r="J153" s="22">
        <v>15.44696319825</v>
      </c>
      <c r="K153" s="22">
        <v>13.563893756340001</v>
      </c>
      <c r="L153" s="22">
        <v>11.564522365549999</v>
      </c>
      <c r="M153" s="22">
        <v>9.6618451567600001</v>
      </c>
    </row>
    <row r="154" spans="1:13" hidden="1" outlineLevel="4" x14ac:dyDescent="0.25">
      <c r="A154" s="20" t="s">
        <v>17</v>
      </c>
      <c r="B154" s="22">
        <v>6.8302182730499998</v>
      </c>
      <c r="C154" s="22">
        <v>6.8332859684900003</v>
      </c>
      <c r="D154" s="22">
        <v>4.8395207934900002</v>
      </c>
      <c r="E154" s="22">
        <v>4.1727644359199996</v>
      </c>
      <c r="F154" s="22">
        <v>4.1727644359199996</v>
      </c>
      <c r="G154" s="22">
        <v>4.1746386268900002</v>
      </c>
      <c r="H154" s="22">
        <v>4.1708903686200003</v>
      </c>
      <c r="I154" s="22">
        <v>4.1727644359199996</v>
      </c>
      <c r="J154" s="22">
        <v>4.1727644359199996</v>
      </c>
      <c r="K154" s="22">
        <v>4.1746386268900002</v>
      </c>
      <c r="L154" s="22">
        <v>4.1526768595399997</v>
      </c>
      <c r="M154" s="22">
        <v>4.1545427431400004</v>
      </c>
    </row>
    <row r="155" spans="1:13" outlineLevel="2" x14ac:dyDescent="0.25">
      <c r="A155" s="13" t="s">
        <v>9</v>
      </c>
      <c r="B155" s="14">
        <v>154.3354973651</v>
      </c>
      <c r="C155" s="14">
        <v>168.83588494724003</v>
      </c>
      <c r="D155" s="14">
        <v>139.08615296767999</v>
      </c>
      <c r="E155" s="14">
        <v>235.49533897712999</v>
      </c>
      <c r="F155" s="14">
        <v>135.19084595736999</v>
      </c>
      <c r="G155" s="14">
        <v>133.88376695020997</v>
      </c>
      <c r="H155" s="14">
        <v>129.97992491311999</v>
      </c>
      <c r="I155" s="14">
        <v>128.67086347796001</v>
      </c>
      <c r="J155" s="14">
        <v>127.85905188775999</v>
      </c>
      <c r="K155" s="14">
        <v>126.60019484687</v>
      </c>
      <c r="L155" s="14">
        <v>126.04196821764</v>
      </c>
      <c r="M155" s="14">
        <v>125.6375803151</v>
      </c>
    </row>
    <row r="156" spans="1:13" outlineLevel="3" collapsed="1" x14ac:dyDescent="0.25">
      <c r="A156" s="19" t="s">
        <v>13</v>
      </c>
      <c r="B156" s="22">
        <v>2.6205602519800002</v>
      </c>
      <c r="C156" s="22">
        <v>2.6205602519800002</v>
      </c>
      <c r="D156" s="22">
        <v>2.6205602519800002</v>
      </c>
      <c r="E156" s="22">
        <v>2.6205602519800002</v>
      </c>
      <c r="F156" s="22">
        <v>2.6205602519800002</v>
      </c>
      <c r="G156" s="22">
        <v>2.6205602532199999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</row>
    <row r="157" spans="1:13" hidden="1" outlineLevel="4" x14ac:dyDescent="0.25">
      <c r="A157" s="20" t="s">
        <v>7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1:13" hidden="1" outlineLevel="4" x14ac:dyDescent="0.25">
      <c r="A158" s="20" t="s">
        <v>11</v>
      </c>
      <c r="B158" s="22">
        <v>2.6205602519800002</v>
      </c>
      <c r="C158" s="22">
        <v>2.6205602519800002</v>
      </c>
      <c r="D158" s="22">
        <v>2.6205602519800002</v>
      </c>
      <c r="E158" s="22">
        <v>2.6205602519800002</v>
      </c>
      <c r="F158" s="22">
        <v>2.6205602519800002</v>
      </c>
      <c r="G158" s="22">
        <v>2.6205602532199999</v>
      </c>
      <c r="H158" s="22"/>
      <c r="I158" s="22"/>
      <c r="J158" s="22"/>
      <c r="K158" s="22"/>
      <c r="L158" s="22"/>
      <c r="M158" s="22"/>
    </row>
    <row r="159" spans="1:13" hidden="1" outlineLevel="4" x14ac:dyDescent="0.25">
      <c r="A159" s="20" t="s">
        <v>8</v>
      </c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1:13" outlineLevel="3" collapsed="1" x14ac:dyDescent="0.25">
      <c r="A160" s="19" t="s">
        <v>14</v>
      </c>
      <c r="B160" s="22">
        <v>1.8834097659200002</v>
      </c>
      <c r="C160" s="22">
        <v>1.8625955534299998</v>
      </c>
      <c r="D160" s="22">
        <v>1.8724940571199999</v>
      </c>
      <c r="E160" s="22">
        <v>1.8725929851199998</v>
      </c>
      <c r="F160" s="22">
        <v>1.8725929851199998</v>
      </c>
      <c r="G160" s="22">
        <v>1.8725929897</v>
      </c>
      <c r="H160" s="22">
        <v>1.54673209157</v>
      </c>
      <c r="I160" s="22">
        <v>1.52620453204</v>
      </c>
      <c r="J160" s="22">
        <v>1.5148278125199999</v>
      </c>
      <c r="K160" s="22">
        <v>1.5148278125199999</v>
      </c>
      <c r="L160" s="22">
        <v>1.5028259159299999</v>
      </c>
      <c r="M160" s="22">
        <v>1.49743801768</v>
      </c>
    </row>
    <row r="161" spans="1:13" hidden="1" outlineLevel="4" x14ac:dyDescent="0.25">
      <c r="A161" s="20" t="s">
        <v>15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1:13" hidden="1" outlineLevel="4" x14ac:dyDescent="0.25">
      <c r="A162" s="20" t="s">
        <v>7</v>
      </c>
      <c r="B162" s="22">
        <v>0.44536424996000001</v>
      </c>
      <c r="C162" s="22">
        <v>0.42455003746999997</v>
      </c>
      <c r="D162" s="22">
        <v>0.43444854115999998</v>
      </c>
      <c r="E162" s="22">
        <v>0.43454746915999998</v>
      </c>
      <c r="F162" s="22">
        <v>0.43454746915999998</v>
      </c>
      <c r="G162" s="22">
        <v>0.43454746915999998</v>
      </c>
      <c r="H162" s="22">
        <v>0.41401990912999997</v>
      </c>
      <c r="I162" s="22">
        <v>0.39349234960000001</v>
      </c>
      <c r="J162" s="22">
        <v>0.38211563007999999</v>
      </c>
      <c r="K162" s="22">
        <v>0.38211563007999999</v>
      </c>
      <c r="L162" s="22">
        <v>0.37506007871000002</v>
      </c>
      <c r="M162" s="22">
        <v>0.36967218046</v>
      </c>
    </row>
    <row r="163" spans="1:13" hidden="1" outlineLevel="4" x14ac:dyDescent="0.25">
      <c r="A163" s="20" t="s">
        <v>11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1:13" hidden="1" outlineLevel="4" x14ac:dyDescent="0.25">
      <c r="A164" s="20" t="s">
        <v>12</v>
      </c>
      <c r="B164" s="22">
        <v>1.1327121824399999</v>
      </c>
      <c r="C164" s="22">
        <v>1.1327121824399999</v>
      </c>
      <c r="D164" s="22">
        <v>1.1327121824399999</v>
      </c>
      <c r="E164" s="22">
        <v>1.1327121824399999</v>
      </c>
      <c r="F164" s="22">
        <v>1.1327121824399999</v>
      </c>
      <c r="G164" s="22">
        <v>1.1327121824399999</v>
      </c>
      <c r="H164" s="22">
        <v>1.1327121824399999</v>
      </c>
      <c r="I164" s="22">
        <v>1.1327121824399999</v>
      </c>
      <c r="J164" s="22">
        <v>1.1327121824399999</v>
      </c>
      <c r="K164" s="22">
        <v>1.1327121824399999</v>
      </c>
      <c r="L164" s="22">
        <v>1.1277658372199999</v>
      </c>
      <c r="M164" s="22">
        <v>1.1277658372199999</v>
      </c>
    </row>
    <row r="165" spans="1:13" hidden="1" outlineLevel="4" x14ac:dyDescent="0.25">
      <c r="A165" s="20" t="s">
        <v>8</v>
      </c>
      <c r="B165" s="22">
        <v>0.30533333352000003</v>
      </c>
      <c r="C165" s="22">
        <v>0.30533333352000003</v>
      </c>
      <c r="D165" s="22">
        <v>0.30533333352000003</v>
      </c>
      <c r="E165" s="22">
        <v>0.30533333352000003</v>
      </c>
      <c r="F165" s="22">
        <v>0.30533333352000003</v>
      </c>
      <c r="G165" s="22">
        <v>0.30533333810000002</v>
      </c>
      <c r="H165" s="22"/>
      <c r="I165" s="22"/>
      <c r="J165" s="22"/>
      <c r="K165" s="22"/>
      <c r="L165" s="22"/>
      <c r="M165" s="22"/>
    </row>
    <row r="166" spans="1:13" outlineLevel="3" collapsed="1" x14ac:dyDescent="0.25">
      <c r="A166" s="19" t="s">
        <v>16</v>
      </c>
      <c r="B166" s="22">
        <v>149.83152734719999</v>
      </c>
      <c r="C166" s="22">
        <v>164.35272914183003</v>
      </c>
      <c r="D166" s="22">
        <v>134.59309865858</v>
      </c>
      <c r="E166" s="22">
        <v>231.00218574003</v>
      </c>
      <c r="F166" s="22">
        <v>130.69769272027</v>
      </c>
      <c r="G166" s="22">
        <v>129.39061370728999</v>
      </c>
      <c r="H166" s="22">
        <v>128.43319282154999</v>
      </c>
      <c r="I166" s="22">
        <v>127.14465894592001</v>
      </c>
      <c r="J166" s="22">
        <v>126.34422407523999</v>
      </c>
      <c r="K166" s="22">
        <v>125.08536703435</v>
      </c>
      <c r="L166" s="22">
        <v>124.53914230171</v>
      </c>
      <c r="M166" s="22">
        <v>124.14014229742</v>
      </c>
    </row>
    <row r="167" spans="1:13" hidden="1" outlineLevel="4" x14ac:dyDescent="0.25">
      <c r="A167" s="20" t="s">
        <v>7</v>
      </c>
      <c r="B167" s="22">
        <v>112.81364501888</v>
      </c>
      <c r="C167" s="22">
        <v>128.21833351538001</v>
      </c>
      <c r="D167" s="22">
        <v>99.913583111199998</v>
      </c>
      <c r="E167" s="22">
        <v>198.17930623869</v>
      </c>
      <c r="F167" s="22">
        <v>98.701503219809993</v>
      </c>
      <c r="G167" s="22">
        <v>97.394424206829996</v>
      </c>
      <c r="H167" s="22">
        <v>96.437003320190001</v>
      </c>
      <c r="I167" s="22">
        <v>95.148469444560007</v>
      </c>
      <c r="J167" s="22">
        <v>94.343474207870003</v>
      </c>
      <c r="K167" s="22">
        <v>93.392898984509998</v>
      </c>
      <c r="L167" s="22">
        <v>92.985069415029997</v>
      </c>
      <c r="M167" s="22">
        <v>92.985069409120001</v>
      </c>
    </row>
    <row r="168" spans="1:13" hidden="1" outlineLevel="4" x14ac:dyDescent="0.25">
      <c r="A168" s="20" t="s">
        <v>8</v>
      </c>
      <c r="B168" s="22">
        <v>37.017882328319999</v>
      </c>
      <c r="C168" s="22">
        <v>36.134395626450001</v>
      </c>
      <c r="D168" s="22">
        <v>34.679515547379999</v>
      </c>
      <c r="E168" s="22">
        <v>32.822879501339997</v>
      </c>
      <c r="F168" s="22">
        <v>31.996189500460002</v>
      </c>
      <c r="G168" s="22">
        <v>31.996189500460002</v>
      </c>
      <c r="H168" s="22">
        <v>31.99618950136</v>
      </c>
      <c r="I168" s="22">
        <v>31.99618950136</v>
      </c>
      <c r="J168" s="22">
        <v>32.000749867369997</v>
      </c>
      <c r="K168" s="22">
        <v>31.692468049839999</v>
      </c>
      <c r="L168" s="22">
        <v>31.55407288668</v>
      </c>
      <c r="M168" s="22">
        <v>31.155072888300001</v>
      </c>
    </row>
    <row r="169" spans="1:13" hidden="1" outlineLevel="4" x14ac:dyDescent="0.25">
      <c r="A169" s="20" t="s">
        <v>17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1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</sheetData>
  <mergeCells count="3">
    <mergeCell ref="A1:K1"/>
    <mergeCell ref="J2:K2"/>
    <mergeCell ref="A58:K60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ЛЕСИК Лариса Петрівна</cp:lastModifiedBy>
  <cp:lastPrinted>2026-06-01T14:29:23Z</cp:lastPrinted>
  <dcterms:created xsi:type="dcterms:W3CDTF">2026-06-01T11:32:00Z</dcterms:created>
  <dcterms:modified xsi:type="dcterms:W3CDTF">2026-06-01T14:29:29Z</dcterms:modified>
</cp:coreProperties>
</file>