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Платежі на сайт\"/>
    </mc:Choice>
  </mc:AlternateContent>
  <bookViews>
    <workbookView xWindow="0" yWindow="0" windowWidth="19200" windowHeight="693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0" i="1" l="1"/>
  <c r="L170" i="1"/>
  <c r="K170" i="1"/>
  <c r="J170" i="1"/>
  <c r="I170" i="1"/>
  <c r="H170" i="1"/>
  <c r="G170" i="1"/>
  <c r="F170" i="1"/>
  <c r="E170" i="1"/>
  <c r="D170" i="1"/>
  <c r="C170" i="1"/>
  <c r="B170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M160" i="1"/>
  <c r="L160" i="1"/>
  <c r="L159" i="1" s="1"/>
  <c r="K160" i="1"/>
  <c r="K159" i="1" s="1"/>
  <c r="J160" i="1"/>
  <c r="I160" i="1"/>
  <c r="H160" i="1"/>
  <c r="H159" i="1" s="1"/>
  <c r="G160" i="1"/>
  <c r="G159" i="1" s="1"/>
  <c r="F160" i="1"/>
  <c r="E160" i="1"/>
  <c r="D160" i="1"/>
  <c r="D159" i="1" s="1"/>
  <c r="C160" i="1"/>
  <c r="C159" i="1" s="1"/>
  <c r="B160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M139" i="1"/>
  <c r="L139" i="1"/>
  <c r="K139" i="1"/>
  <c r="J139" i="1"/>
  <c r="I139" i="1"/>
  <c r="H139" i="1"/>
  <c r="G139" i="1"/>
  <c r="F139" i="1"/>
  <c r="F138" i="1" s="1"/>
  <c r="E139" i="1"/>
  <c r="D139" i="1"/>
  <c r="C139" i="1"/>
  <c r="B139" i="1"/>
  <c r="B138" i="1" s="1"/>
  <c r="J138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M131" i="1"/>
  <c r="M130" i="1" s="1"/>
  <c r="L131" i="1"/>
  <c r="K131" i="1"/>
  <c r="J131" i="1"/>
  <c r="I131" i="1"/>
  <c r="I130" i="1" s="1"/>
  <c r="H131" i="1"/>
  <c r="G131" i="1"/>
  <c r="F131" i="1"/>
  <c r="E131" i="1"/>
  <c r="E130" i="1" s="1"/>
  <c r="D131" i="1"/>
  <c r="C131" i="1"/>
  <c r="B131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F121" i="1"/>
  <c r="L113" i="1"/>
  <c r="K113" i="1"/>
  <c r="J113" i="1"/>
  <c r="I113" i="1"/>
  <c r="H113" i="1"/>
  <c r="G113" i="1"/>
  <c r="F113" i="1"/>
  <c r="E113" i="1"/>
  <c r="D113" i="1"/>
  <c r="C113" i="1"/>
  <c r="B113" i="1"/>
  <c r="L107" i="1"/>
  <c r="K107" i="1"/>
  <c r="J107" i="1"/>
  <c r="I107" i="1"/>
  <c r="H107" i="1"/>
  <c r="G107" i="1"/>
  <c r="F107" i="1"/>
  <c r="E107" i="1"/>
  <c r="D107" i="1"/>
  <c r="C107" i="1"/>
  <c r="B107" i="1"/>
  <c r="L103" i="1"/>
  <c r="K103" i="1"/>
  <c r="J103" i="1"/>
  <c r="I103" i="1"/>
  <c r="H103" i="1"/>
  <c r="G103" i="1"/>
  <c r="F103" i="1"/>
  <c r="E103" i="1"/>
  <c r="D103" i="1"/>
  <c r="C103" i="1"/>
  <c r="B103" i="1"/>
  <c r="L98" i="1"/>
  <c r="K98" i="1"/>
  <c r="J98" i="1"/>
  <c r="I98" i="1"/>
  <c r="H98" i="1"/>
  <c r="G98" i="1"/>
  <c r="F98" i="1"/>
  <c r="E98" i="1"/>
  <c r="D98" i="1"/>
  <c r="C98" i="1"/>
  <c r="B98" i="1"/>
  <c r="L92" i="1"/>
  <c r="K92" i="1"/>
  <c r="J92" i="1"/>
  <c r="I92" i="1"/>
  <c r="H92" i="1"/>
  <c r="G92" i="1"/>
  <c r="F92" i="1"/>
  <c r="E92" i="1"/>
  <c r="D92" i="1"/>
  <c r="C92" i="1"/>
  <c r="B92" i="1"/>
  <c r="L88" i="1"/>
  <c r="K88" i="1"/>
  <c r="J88" i="1"/>
  <c r="I88" i="1"/>
  <c r="H88" i="1"/>
  <c r="G88" i="1"/>
  <c r="F88" i="1"/>
  <c r="E88" i="1"/>
  <c r="D88" i="1"/>
  <c r="C88" i="1"/>
  <c r="B88" i="1"/>
  <c r="L82" i="1"/>
  <c r="K82" i="1"/>
  <c r="J82" i="1"/>
  <c r="I82" i="1"/>
  <c r="H82" i="1"/>
  <c r="G82" i="1"/>
  <c r="F82" i="1"/>
  <c r="E82" i="1"/>
  <c r="D82" i="1"/>
  <c r="C82" i="1"/>
  <c r="B82" i="1"/>
  <c r="L76" i="1"/>
  <c r="K76" i="1"/>
  <c r="J76" i="1"/>
  <c r="I76" i="1"/>
  <c r="H76" i="1"/>
  <c r="G76" i="1"/>
  <c r="F76" i="1"/>
  <c r="E76" i="1"/>
  <c r="D76" i="1"/>
  <c r="C76" i="1"/>
  <c r="B76" i="1"/>
  <c r="L74" i="1"/>
  <c r="K74" i="1"/>
  <c r="J74" i="1"/>
  <c r="I74" i="1"/>
  <c r="I73" i="1" s="1"/>
  <c r="H74" i="1"/>
  <c r="G74" i="1"/>
  <c r="F74" i="1"/>
  <c r="E74" i="1"/>
  <c r="E73" i="1" s="1"/>
  <c r="D74" i="1"/>
  <c r="C74" i="1"/>
  <c r="B74" i="1"/>
  <c r="L69" i="1"/>
  <c r="K69" i="1"/>
  <c r="J69" i="1"/>
  <c r="I69" i="1"/>
  <c r="H69" i="1"/>
  <c r="G69" i="1"/>
  <c r="F69" i="1"/>
  <c r="E69" i="1"/>
  <c r="D69" i="1"/>
  <c r="C69" i="1"/>
  <c r="B69" i="1"/>
  <c r="L67" i="1"/>
  <c r="K67" i="1"/>
  <c r="J67" i="1"/>
  <c r="I67" i="1"/>
  <c r="H67" i="1"/>
  <c r="G67" i="1"/>
  <c r="F67" i="1"/>
  <c r="E67" i="1"/>
  <c r="D67" i="1"/>
  <c r="C67" i="1"/>
  <c r="B67" i="1"/>
  <c r="L65" i="1"/>
  <c r="K65" i="1"/>
  <c r="J65" i="1"/>
  <c r="I65" i="1"/>
  <c r="H65" i="1"/>
  <c r="G65" i="1"/>
  <c r="F65" i="1"/>
  <c r="E65" i="1"/>
  <c r="D65" i="1"/>
  <c r="C65" i="1"/>
  <c r="B65" i="1"/>
  <c r="F159" i="1" l="1"/>
  <c r="D73" i="1"/>
  <c r="H73" i="1"/>
  <c r="B159" i="1"/>
  <c r="J159" i="1"/>
  <c r="J137" i="1" s="1"/>
  <c r="I81" i="1"/>
  <c r="J130" i="1"/>
  <c r="E159" i="1"/>
  <c r="I159" i="1"/>
  <c r="M159" i="1"/>
  <c r="L73" i="1"/>
  <c r="B130" i="1"/>
  <c r="B64" i="1"/>
  <c r="B102" i="1"/>
  <c r="I64" i="1"/>
  <c r="I63" i="1" s="1"/>
  <c r="D121" i="1"/>
  <c r="H121" i="1"/>
  <c r="L121" i="1"/>
  <c r="C130" i="1"/>
  <c r="G130" i="1"/>
  <c r="K130" i="1"/>
  <c r="E81" i="1"/>
  <c r="E64" i="1"/>
  <c r="E63" i="1" s="1"/>
  <c r="F102" i="1"/>
  <c r="J102" i="1"/>
  <c r="B121" i="1"/>
  <c r="B120" i="1" s="1"/>
  <c r="J121" i="1"/>
  <c r="J120" i="1" s="1"/>
  <c r="F130" i="1"/>
  <c r="F120" i="1" s="1"/>
  <c r="B73" i="1"/>
  <c r="F73" i="1"/>
  <c r="J73" i="1"/>
  <c r="C73" i="1"/>
  <c r="G73" i="1"/>
  <c r="K73" i="1"/>
  <c r="B81" i="1"/>
  <c r="B80" i="1" s="1"/>
  <c r="F81" i="1"/>
  <c r="J81" i="1"/>
  <c r="C81" i="1"/>
  <c r="C80" i="1" s="1"/>
  <c r="C62" i="1" s="1"/>
  <c r="G81" i="1"/>
  <c r="K81" i="1"/>
  <c r="D81" i="1"/>
  <c r="H81" i="1"/>
  <c r="H80" i="1" s="1"/>
  <c r="L81" i="1"/>
  <c r="C102" i="1"/>
  <c r="G102" i="1"/>
  <c r="K102" i="1"/>
  <c r="K80" i="1" s="1"/>
  <c r="D102" i="1"/>
  <c r="H102" i="1"/>
  <c r="L102" i="1"/>
  <c r="E102" i="1"/>
  <c r="I102" i="1"/>
  <c r="I80" i="1" s="1"/>
  <c r="I62" i="1" s="1"/>
  <c r="C138" i="1"/>
  <c r="C137" i="1" s="1"/>
  <c r="G138" i="1"/>
  <c r="G137" i="1" s="1"/>
  <c r="K138" i="1"/>
  <c r="K137" i="1" s="1"/>
  <c r="D138" i="1"/>
  <c r="D137" i="1" s="1"/>
  <c r="H138" i="1"/>
  <c r="H137" i="1" s="1"/>
  <c r="L138" i="1"/>
  <c r="L137" i="1" s="1"/>
  <c r="E138" i="1"/>
  <c r="E137" i="1" s="1"/>
  <c r="I138" i="1"/>
  <c r="I137" i="1" s="1"/>
  <c r="M138" i="1"/>
  <c r="C121" i="1"/>
  <c r="G121" i="1"/>
  <c r="G120" i="1" s="1"/>
  <c r="G119" i="1" s="1"/>
  <c r="K121" i="1"/>
  <c r="K120" i="1" s="1"/>
  <c r="E121" i="1"/>
  <c r="E120" i="1" s="1"/>
  <c r="I121" i="1"/>
  <c r="I120" i="1" s="1"/>
  <c r="M121" i="1"/>
  <c r="M120" i="1" s="1"/>
  <c r="D130" i="1"/>
  <c r="H130" i="1"/>
  <c r="L130" i="1"/>
  <c r="F64" i="1"/>
  <c r="J64" i="1"/>
  <c r="C64" i="1"/>
  <c r="C63" i="1" s="1"/>
  <c r="G64" i="1"/>
  <c r="K64" i="1"/>
  <c r="D64" i="1"/>
  <c r="D63" i="1" s="1"/>
  <c r="H64" i="1"/>
  <c r="L64" i="1"/>
  <c r="B137" i="1"/>
  <c r="B119" i="1" s="1"/>
  <c r="F137" i="1"/>
  <c r="L63" i="1" l="1"/>
  <c r="L120" i="1"/>
  <c r="D80" i="1"/>
  <c r="D62" i="1" s="1"/>
  <c r="H120" i="1"/>
  <c r="H119" i="1" s="1"/>
  <c r="B63" i="1"/>
  <c r="B62" i="1" s="1"/>
  <c r="J119" i="1"/>
  <c r="K119" i="1"/>
  <c r="H62" i="1"/>
  <c r="H63" i="1"/>
  <c r="M137" i="1"/>
  <c r="J80" i="1"/>
  <c r="K63" i="1"/>
  <c r="K62" i="1" s="1"/>
  <c r="F63" i="1"/>
  <c r="I119" i="1"/>
  <c r="C120" i="1"/>
  <c r="C119" i="1" s="1"/>
  <c r="M119" i="1"/>
  <c r="G63" i="1"/>
  <c r="E119" i="1"/>
  <c r="F80" i="1"/>
  <c r="F62" i="1" s="1"/>
  <c r="L119" i="1"/>
  <c r="L80" i="1"/>
  <c r="L62" i="1" s="1"/>
  <c r="G80" i="1"/>
  <c r="F119" i="1"/>
  <c r="D120" i="1"/>
  <c r="D119" i="1" s="1"/>
  <c r="E80" i="1"/>
  <c r="E62" i="1" s="1"/>
  <c r="J63" i="1"/>
  <c r="G62" i="1" l="1"/>
  <c r="J62" i="1"/>
  <c r="B7" i="1" l="1"/>
  <c r="C7" i="1"/>
  <c r="D7" i="1"/>
  <c r="E7" i="1"/>
  <c r="G7" i="1"/>
  <c r="H7" i="1"/>
  <c r="I7" i="1"/>
  <c r="J7" i="1"/>
  <c r="F8" i="1"/>
  <c r="F7" i="1" s="1"/>
  <c r="K8" i="1"/>
  <c r="K7" i="1" s="1"/>
  <c r="B9" i="1"/>
  <c r="C9" i="1"/>
  <c r="D9" i="1"/>
  <c r="E9" i="1"/>
  <c r="G9" i="1"/>
  <c r="H9" i="1"/>
  <c r="I9" i="1"/>
  <c r="J9" i="1"/>
  <c r="F10" i="1"/>
  <c r="K10" i="1"/>
  <c r="K9" i="1" s="1"/>
  <c r="B11" i="1"/>
  <c r="C11" i="1"/>
  <c r="D11" i="1"/>
  <c r="E11" i="1"/>
  <c r="G11" i="1"/>
  <c r="H11" i="1"/>
  <c r="I11" i="1"/>
  <c r="J11" i="1"/>
  <c r="F12" i="1"/>
  <c r="K12" i="1"/>
  <c r="F13" i="1"/>
  <c r="K13" i="1"/>
  <c r="F14" i="1"/>
  <c r="K14" i="1"/>
  <c r="B16" i="1"/>
  <c r="C16" i="1"/>
  <c r="D16" i="1"/>
  <c r="E16" i="1"/>
  <c r="G16" i="1"/>
  <c r="H16" i="1"/>
  <c r="I16" i="1"/>
  <c r="J16" i="1"/>
  <c r="F17" i="1"/>
  <c r="F16" i="1" s="1"/>
  <c r="K17" i="1"/>
  <c r="K16" i="1" s="1"/>
  <c r="B18" i="1"/>
  <c r="C18" i="1"/>
  <c r="D18" i="1"/>
  <c r="E18" i="1"/>
  <c r="G18" i="1"/>
  <c r="H18" i="1"/>
  <c r="I18" i="1"/>
  <c r="J18" i="1"/>
  <c r="F19" i="1"/>
  <c r="K19" i="1"/>
  <c r="F20" i="1"/>
  <c r="K20" i="1"/>
  <c r="F21" i="1"/>
  <c r="K21" i="1"/>
  <c r="B24" i="1"/>
  <c r="C24" i="1"/>
  <c r="D24" i="1"/>
  <c r="E24" i="1"/>
  <c r="G24" i="1"/>
  <c r="H24" i="1"/>
  <c r="I24" i="1"/>
  <c r="J24" i="1"/>
  <c r="F25" i="1"/>
  <c r="K25" i="1"/>
  <c r="F26" i="1"/>
  <c r="K26" i="1"/>
  <c r="F27" i="1"/>
  <c r="K27" i="1"/>
  <c r="F28" i="1"/>
  <c r="K28" i="1"/>
  <c r="F29" i="1"/>
  <c r="K29" i="1"/>
  <c r="B30" i="1"/>
  <c r="C30" i="1"/>
  <c r="D30" i="1"/>
  <c r="E30" i="1"/>
  <c r="G30" i="1"/>
  <c r="H30" i="1"/>
  <c r="I30" i="1"/>
  <c r="J30" i="1"/>
  <c r="F32" i="1"/>
  <c r="K32" i="1"/>
  <c r="F33" i="1"/>
  <c r="K33" i="1"/>
  <c r="B34" i="1"/>
  <c r="C34" i="1"/>
  <c r="D34" i="1"/>
  <c r="E34" i="1"/>
  <c r="G34" i="1"/>
  <c r="H34" i="1"/>
  <c r="I34" i="1"/>
  <c r="J34" i="1"/>
  <c r="F35" i="1"/>
  <c r="K35" i="1"/>
  <c r="F36" i="1"/>
  <c r="K36" i="1"/>
  <c r="F37" i="1"/>
  <c r="K37" i="1"/>
  <c r="F38" i="1"/>
  <c r="K38" i="1"/>
  <c r="F39" i="1"/>
  <c r="K39" i="1"/>
  <c r="B40" i="1"/>
  <c r="C40" i="1"/>
  <c r="D40" i="1"/>
  <c r="E40" i="1"/>
  <c r="G40" i="1"/>
  <c r="H40" i="1"/>
  <c r="I40" i="1"/>
  <c r="J40" i="1"/>
  <c r="F41" i="1"/>
  <c r="K41" i="1"/>
  <c r="F42" i="1"/>
  <c r="K42" i="1"/>
  <c r="F43" i="1"/>
  <c r="K43" i="1"/>
  <c r="B45" i="1"/>
  <c r="C45" i="1"/>
  <c r="D45" i="1"/>
  <c r="E45" i="1"/>
  <c r="G45" i="1"/>
  <c r="H45" i="1"/>
  <c r="I45" i="1"/>
  <c r="J45" i="1"/>
  <c r="F47" i="1"/>
  <c r="K47" i="1"/>
  <c r="B48" i="1"/>
  <c r="C48" i="1"/>
  <c r="D48" i="1"/>
  <c r="E48" i="1"/>
  <c r="G48" i="1"/>
  <c r="H48" i="1"/>
  <c r="I48" i="1"/>
  <c r="J48" i="1"/>
  <c r="F49" i="1"/>
  <c r="K49" i="1"/>
  <c r="F50" i="1"/>
  <c r="K50" i="1"/>
  <c r="F51" i="1"/>
  <c r="K51" i="1"/>
  <c r="F52" i="1"/>
  <c r="K52" i="1"/>
  <c r="F53" i="1"/>
  <c r="K53" i="1"/>
  <c r="B54" i="1"/>
  <c r="C54" i="1"/>
  <c r="D54" i="1"/>
  <c r="E54" i="1"/>
  <c r="G54" i="1"/>
  <c r="H54" i="1"/>
  <c r="I54" i="1"/>
  <c r="J54" i="1"/>
  <c r="F55" i="1"/>
  <c r="K55" i="1"/>
  <c r="F56" i="1"/>
  <c r="K56" i="1"/>
  <c r="F57" i="1"/>
  <c r="K57" i="1"/>
  <c r="F54" i="1" l="1"/>
  <c r="D44" i="1"/>
  <c r="F30" i="1"/>
  <c r="D23" i="1"/>
  <c r="D15" i="1"/>
  <c r="H6" i="1"/>
  <c r="C6" i="1"/>
  <c r="G44" i="1"/>
  <c r="K45" i="1"/>
  <c r="H23" i="1"/>
  <c r="H15" i="1"/>
  <c r="H5" i="1" s="1"/>
  <c r="C15" i="1"/>
  <c r="G6" i="1"/>
  <c r="H44" i="1"/>
  <c r="F24" i="1"/>
  <c r="G23" i="1"/>
  <c r="B23" i="1"/>
  <c r="F48" i="1"/>
  <c r="K54" i="1"/>
  <c r="K48" i="1"/>
  <c r="E44" i="1"/>
  <c r="F40" i="1"/>
  <c r="F34" i="1"/>
  <c r="K30" i="1"/>
  <c r="K24" i="1"/>
  <c r="J23" i="1"/>
  <c r="E23" i="1"/>
  <c r="F18" i="1"/>
  <c r="F15" i="1" s="1"/>
  <c r="G15" i="1"/>
  <c r="B15" i="1"/>
  <c r="K11" i="1"/>
  <c r="K6" i="1" s="1"/>
  <c r="F9" i="1"/>
  <c r="B6" i="1"/>
  <c r="I44" i="1"/>
  <c r="J44" i="1"/>
  <c r="F45" i="1"/>
  <c r="B44" i="1"/>
  <c r="K40" i="1"/>
  <c r="I23" i="1"/>
  <c r="I22" i="1" s="1"/>
  <c r="K18" i="1"/>
  <c r="K15" i="1" s="1"/>
  <c r="J15" i="1"/>
  <c r="E15" i="1"/>
  <c r="F11" i="1"/>
  <c r="J6" i="1"/>
  <c r="E6" i="1"/>
  <c r="C44" i="1"/>
  <c r="C23" i="1"/>
  <c r="I15" i="1"/>
  <c r="I6" i="1"/>
  <c r="D6" i="1"/>
  <c r="D5" i="1" s="1"/>
  <c r="G5" i="1"/>
  <c r="K34" i="1"/>
  <c r="D22" i="1" l="1"/>
  <c r="K44" i="1"/>
  <c r="C5" i="1"/>
  <c r="E5" i="1"/>
  <c r="B5" i="1"/>
  <c r="J5" i="1"/>
  <c r="F44" i="1"/>
  <c r="I5" i="1"/>
  <c r="I4" i="1" s="1"/>
  <c r="G22" i="1"/>
  <c r="G4" i="1" s="1"/>
  <c r="F23" i="1"/>
  <c r="C22" i="1"/>
  <c r="C4" i="1" s="1"/>
  <c r="K23" i="1"/>
  <c r="E22" i="1"/>
  <c r="H22" i="1"/>
  <c r="H4" i="1" s="1"/>
  <c r="F6" i="1"/>
  <c r="F5" i="1" s="1"/>
  <c r="K5" i="1"/>
  <c r="D4" i="1"/>
  <c r="J22" i="1"/>
  <c r="J4" i="1" s="1"/>
  <c r="B22" i="1"/>
  <c r="K22" i="1" l="1"/>
  <c r="K4" i="1" s="1"/>
  <c r="B4" i="1"/>
  <c r="F22" i="1"/>
  <c r="F4" i="1" s="1"/>
  <c r="E4" i="1"/>
</calcChain>
</file>

<file path=xl/sharedStrings.xml><?xml version="1.0" encoding="utf-8"?>
<sst xmlns="http://schemas.openxmlformats.org/spreadsheetml/2006/main" count="177" uniqueCount="27">
  <si>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</si>
  <si>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</si>
  <si>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</si>
  <si>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</si>
  <si>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</si>
  <si>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</si>
  <si>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</si>
  <si>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</si>
  <si>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</si>
  <si>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</si>
  <si>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</si>
  <si>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</si>
  <si>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</si>
  <si>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</si>
  <si>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</si>
  <si>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</si>
  <si>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</si>
  <si>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</si>
  <si>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2026</t>
  </si>
  <si>
    <t>2027</t>
  </si>
  <si>
    <t>млрд грн</t>
  </si>
  <si>
    <t>І кв</t>
  </si>
  <si>
    <t>ІІ кв</t>
  </si>
  <si>
    <t>ІІІ кв</t>
  </si>
  <si>
    <t>ІV кв</t>
  </si>
  <si>
    <t>Планові платежі за державним боргом у 2026-2050 роках за здійсненими 
державними запозиченнями станом на 01.05.2026*</t>
  </si>
  <si>
    <t>* Платежі за зовнішніми борговими зобов'язаннями здійснюватимуться з урахуванням норм Закону України  від 19.05.2015 №436-VIII "Про особливості здійснення правочинів з державним, гарантованим державою боргом та місцевим боргом" та Постанови КМУ від 31.07.2024 №865 "Про здійснення у 2024 році правочинів з державним боргом і гарантованим державою боргом"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</si>
</sst>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1" xfId="0" applyNumberFormat="1" applyBorder="1"/>
    <xf numFmtId="49" fontId="0" fillId="0" borderId="1" xfId="0" applyNumberFormat="1" applyBorder="1" applyAlignment="1">
      <alignment horizontal="left" indent="3"/>
    </xf>
    <xf numFmtId="49" fontId="0" fillId="0" borderId="1" xfId="0" applyNumberFormat="1" applyBorder="1" applyAlignment="1">
      <alignment horizontal="left" indent="4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/>
    <xf numFmtId="4" fontId="2" fillId="0" borderId="1" xfId="0" applyNumberFormat="1" applyFont="1" applyBorder="1"/>
    <xf numFmtId="49" fontId="2" fillId="2" borderId="1" xfId="0" applyNumberFormat="1" applyFont="1" applyFill="1" applyBorder="1" applyAlignment="1">
      <alignment horizontal="left" indent="1"/>
    </xf>
    <xf numFmtId="4" fontId="2" fillId="2" borderId="1" xfId="0" applyNumberFormat="1" applyFont="1" applyFill="1" applyBorder="1"/>
    <xf numFmtId="49" fontId="2" fillId="3" borderId="1" xfId="0" applyNumberFormat="1" applyFont="1" applyFill="1" applyBorder="1" applyAlignment="1">
      <alignment horizontal="left" indent="2"/>
    </xf>
    <xf numFmtId="4" fontId="2" fillId="3" borderId="1" xfId="0" applyNumberFormat="1" applyFont="1" applyFill="1" applyBorder="1"/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right"/>
    </xf>
    <xf numFmtId="49" fontId="2" fillId="0" borderId="1" xfId="1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justify" vertical="top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/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174"/>
  <sheetViews>
    <sheetView tabSelected="1" zoomScale="85" zoomScaleNormal="85" workbookViewId="0">
      <selection activeCell="P119" sqref="P119"/>
    </sheetView>
  </sheetViews>
  <sheetFormatPr defaultRowHeight="14.5" outlineLevelRow="4" x14ac:dyDescent="0.35"/>
  <cols>
    <col min="1" max="1" width="23.81640625" style="1" bestFit="1" customWidth="1"/>
    <col min="2" max="11" width="8.26953125" style="2" bestFit="1" customWidth="1"/>
  </cols>
  <sheetData>
    <row r="1" spans="1:11" ht="30.5" customHeight="1" x14ac:dyDescent="0.35">
      <c r="A1" s="14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35">
      <c r="J2" s="16" t="s">
        <v>20</v>
      </c>
      <c r="K2" s="16"/>
    </row>
    <row r="3" spans="1:11" s="3" customFormat="1" x14ac:dyDescent="0.35">
      <c r="A3" s="7"/>
      <c r="B3" s="17" t="s">
        <v>21</v>
      </c>
      <c r="C3" s="17" t="s">
        <v>22</v>
      </c>
      <c r="D3" s="17" t="s">
        <v>23</v>
      </c>
      <c r="E3" s="17" t="s">
        <v>24</v>
      </c>
      <c r="F3" s="7" t="s">
        <v>18</v>
      </c>
      <c r="G3" s="17" t="s">
        <v>21</v>
      </c>
      <c r="H3" s="17" t="s">
        <v>22</v>
      </c>
      <c r="I3" s="17" t="s">
        <v>23</v>
      </c>
      <c r="J3" s="17" t="s">
        <v>24</v>
      </c>
      <c r="K3" s="7" t="s">
        <v>19</v>
      </c>
    </row>
    <row r="4" spans="1:11" x14ac:dyDescent="0.35">
      <c r="A4" s="8" t="s">
        <v>0</v>
      </c>
      <c r="B4" s="9">
        <f t="shared" ref="B4:K4" si="0">B5+B22</f>
        <v>204.44846224223997</v>
      </c>
      <c r="C4" s="9">
        <f t="shared" si="0"/>
        <v>255.67872867540996</v>
      </c>
      <c r="D4" s="9">
        <f t="shared" si="0"/>
        <v>251.16648821986999</v>
      </c>
      <c r="E4" s="9">
        <f t="shared" si="0"/>
        <v>244.49300707029997</v>
      </c>
      <c r="F4" s="9">
        <f t="shared" si="0"/>
        <v>955.78668620782003</v>
      </c>
      <c r="G4" s="9">
        <f t="shared" si="0"/>
        <v>217.29881849358</v>
      </c>
      <c r="H4" s="9">
        <f t="shared" si="0"/>
        <v>323.36321372186001</v>
      </c>
      <c r="I4" s="9">
        <f t="shared" si="0"/>
        <v>229.70169872081999</v>
      </c>
      <c r="J4" s="9">
        <f t="shared" si="0"/>
        <v>248.49283071597998</v>
      </c>
      <c r="K4" s="9">
        <f t="shared" si="0"/>
        <v>1018.8565616522399</v>
      </c>
    </row>
    <row r="5" spans="1:11" outlineLevel="1" x14ac:dyDescent="0.35">
      <c r="A5" s="10" t="s">
        <v>1</v>
      </c>
      <c r="B5" s="11">
        <f t="shared" ref="B5:K5" si="1">B6+B15</f>
        <v>145.10458747081998</v>
      </c>
      <c r="C5" s="11">
        <f t="shared" si="1"/>
        <v>195.93605076006997</v>
      </c>
      <c r="D5" s="11">
        <f t="shared" si="1"/>
        <v>176.97406376327999</v>
      </c>
      <c r="E5" s="11">
        <f t="shared" si="1"/>
        <v>183.21304723228997</v>
      </c>
      <c r="F5" s="11">
        <f t="shared" si="1"/>
        <v>701.22774922645999</v>
      </c>
      <c r="G5" s="11">
        <f t="shared" si="1"/>
        <v>141.15372415983001</v>
      </c>
      <c r="H5" s="11">
        <f t="shared" si="1"/>
        <v>257.97624686717</v>
      </c>
      <c r="I5" s="11">
        <f t="shared" si="1"/>
        <v>136.85160746408999</v>
      </c>
      <c r="J5" s="11">
        <f t="shared" si="1"/>
        <v>159.91627144795999</v>
      </c>
      <c r="K5" s="11">
        <f t="shared" si="1"/>
        <v>695.89784993904993</v>
      </c>
    </row>
    <row r="6" spans="1:11" outlineLevel="2" x14ac:dyDescent="0.35">
      <c r="A6" s="12" t="s">
        <v>2</v>
      </c>
      <c r="B6" s="13">
        <f t="shared" ref="B6:K6" si="2">B7+B9+B11</f>
        <v>34.641355850199993</v>
      </c>
      <c r="C6" s="13">
        <f t="shared" si="2"/>
        <v>95.21403575799998</v>
      </c>
      <c r="D6" s="13">
        <f t="shared" si="2"/>
        <v>56.276780040589998</v>
      </c>
      <c r="E6" s="13">
        <f t="shared" si="2"/>
        <v>81.842695102609994</v>
      </c>
      <c r="F6" s="13">
        <f t="shared" si="2"/>
        <v>267.97486675139999</v>
      </c>
      <c r="G6" s="13">
        <f t="shared" si="2"/>
        <v>33.846796131429997</v>
      </c>
      <c r="H6" s="13">
        <f t="shared" si="2"/>
        <v>77.268240736250007</v>
      </c>
      <c r="I6" s="13">
        <f t="shared" si="2"/>
        <v>38.555481333469999</v>
      </c>
      <c r="J6" s="13">
        <f t="shared" si="2"/>
        <v>59.555931317339997</v>
      </c>
      <c r="K6" s="13">
        <f t="shared" si="2"/>
        <v>209.22644951849</v>
      </c>
    </row>
    <row r="7" spans="1:11" outlineLevel="3" collapsed="1" x14ac:dyDescent="0.35">
      <c r="A7" s="5" t="s">
        <v>3</v>
      </c>
      <c r="B7" s="4">
        <f t="shared" ref="B7:K7" si="3">SUM(B8:B8)</f>
        <v>0</v>
      </c>
      <c r="C7" s="4">
        <f t="shared" si="3"/>
        <v>3.2574999999999999E-5</v>
      </c>
      <c r="D7" s="4">
        <f t="shared" si="3"/>
        <v>6.7000000000000002E-5</v>
      </c>
      <c r="E7" s="4">
        <f t="shared" si="3"/>
        <v>1.34E-4</v>
      </c>
      <c r="F7" s="4">
        <f t="shared" si="3"/>
        <v>2.33575E-4</v>
      </c>
      <c r="G7" s="4">
        <f t="shared" si="3"/>
        <v>0</v>
      </c>
      <c r="H7" s="4">
        <f t="shared" si="3"/>
        <v>2.5750000000000002E-4</v>
      </c>
      <c r="I7" s="4">
        <f t="shared" si="3"/>
        <v>0</v>
      </c>
      <c r="J7" s="4">
        <f t="shared" si="3"/>
        <v>0</v>
      </c>
      <c r="K7" s="4">
        <f t="shared" si="3"/>
        <v>2.5750000000000002E-4</v>
      </c>
    </row>
    <row r="8" spans="1:11" hidden="1" outlineLevel="4" x14ac:dyDescent="0.35">
      <c r="A8" s="6" t="s">
        <v>4</v>
      </c>
      <c r="B8" s="4"/>
      <c r="C8" s="4">
        <v>3.2574999999999999E-5</v>
      </c>
      <c r="D8" s="4">
        <v>6.7000000000000002E-5</v>
      </c>
      <c r="E8" s="4">
        <v>1.34E-4</v>
      </c>
      <c r="F8" s="4">
        <f>$B8+$C8+$D8+$E8</f>
        <v>2.33575E-4</v>
      </c>
      <c r="G8" s="4"/>
      <c r="H8" s="4">
        <v>2.5750000000000002E-4</v>
      </c>
      <c r="I8" s="4"/>
      <c r="J8" s="4"/>
      <c r="K8" s="4">
        <f>$G8+$H8+$I8+$J8</f>
        <v>2.5750000000000002E-4</v>
      </c>
    </row>
    <row r="9" spans="1:11" outlineLevel="3" collapsed="1" x14ac:dyDescent="0.35">
      <c r="A9" s="5" t="s">
        <v>5</v>
      </c>
      <c r="B9" s="4">
        <f t="shared" ref="B9:K9" si="4">SUM(B10:B10)</f>
        <v>1.6305105520000002E-2</v>
      </c>
      <c r="C9" s="4">
        <f t="shared" si="4"/>
        <v>1.6074116520000001E-2</v>
      </c>
      <c r="D9" s="4">
        <f t="shared" si="4"/>
        <v>1.583406914E-2</v>
      </c>
      <c r="E9" s="4">
        <f t="shared" si="4"/>
        <v>1.541738311E-2</v>
      </c>
      <c r="F9" s="4">
        <f t="shared" si="4"/>
        <v>6.3630674290000008E-2</v>
      </c>
      <c r="G9" s="4">
        <f t="shared" si="4"/>
        <v>1.467459497E-2</v>
      </c>
      <c r="H9" s="4">
        <f t="shared" si="4"/>
        <v>1.442548919E-2</v>
      </c>
      <c r="I9" s="4">
        <f t="shared" si="4"/>
        <v>1.416732502E-2</v>
      </c>
      <c r="J9" s="4">
        <f t="shared" si="4"/>
        <v>1.3750638989999999E-2</v>
      </c>
      <c r="K9" s="4">
        <f t="shared" si="4"/>
        <v>5.7018048169999995E-2</v>
      </c>
    </row>
    <row r="10" spans="1:11" hidden="1" outlineLevel="4" x14ac:dyDescent="0.35">
      <c r="A10" s="6" t="s">
        <v>4</v>
      </c>
      <c r="B10" s="4">
        <v>1.6305105520000002E-2</v>
      </c>
      <c r="C10" s="4">
        <v>1.6074116520000001E-2</v>
      </c>
      <c r="D10" s="4">
        <v>1.583406914E-2</v>
      </c>
      <c r="E10" s="4">
        <v>1.541738311E-2</v>
      </c>
      <c r="F10" s="4">
        <f>$B10+$C10+$D10+$E10</f>
        <v>6.3630674290000008E-2</v>
      </c>
      <c r="G10" s="4">
        <v>1.467459497E-2</v>
      </c>
      <c r="H10" s="4">
        <v>1.442548919E-2</v>
      </c>
      <c r="I10" s="4">
        <v>1.416732502E-2</v>
      </c>
      <c r="J10" s="4">
        <v>1.3750638989999999E-2</v>
      </c>
      <c r="K10" s="4">
        <f>$G10+$H10+$I10+$J10</f>
        <v>5.7018048169999995E-2</v>
      </c>
    </row>
    <row r="11" spans="1:11" outlineLevel="3" collapsed="1" x14ac:dyDescent="0.35">
      <c r="A11" s="5" t="s">
        <v>6</v>
      </c>
      <c r="B11" s="4">
        <f t="shared" ref="B11:K11" si="5">SUM(B12:B14)</f>
        <v>34.625050744679996</v>
      </c>
      <c r="C11" s="4">
        <f t="shared" si="5"/>
        <v>95.197929066479986</v>
      </c>
      <c r="D11" s="4">
        <f t="shared" si="5"/>
        <v>56.260878971449998</v>
      </c>
      <c r="E11" s="4">
        <f t="shared" si="5"/>
        <v>81.8271437195</v>
      </c>
      <c r="F11" s="4">
        <f t="shared" si="5"/>
        <v>267.91100250210997</v>
      </c>
      <c r="G11" s="4">
        <f t="shared" si="5"/>
        <v>33.832121536459994</v>
      </c>
      <c r="H11" s="4">
        <f t="shared" si="5"/>
        <v>77.25355774706</v>
      </c>
      <c r="I11" s="4">
        <f t="shared" si="5"/>
        <v>38.541314008450001</v>
      </c>
      <c r="J11" s="4">
        <f t="shared" si="5"/>
        <v>59.54218067835</v>
      </c>
      <c r="K11" s="4">
        <f t="shared" si="5"/>
        <v>209.16917397032</v>
      </c>
    </row>
    <row r="12" spans="1:11" hidden="1" outlineLevel="4" x14ac:dyDescent="0.35">
      <c r="A12" s="6" t="s">
        <v>7</v>
      </c>
      <c r="B12" s="4">
        <v>2.2205506100000001E-2</v>
      </c>
      <c r="C12" s="4">
        <v>0.36513017834</v>
      </c>
      <c r="D12" s="4">
        <v>0.38429229604999998</v>
      </c>
      <c r="E12" s="4">
        <v>0.36024621612000002</v>
      </c>
      <c r="F12" s="4">
        <f>$B12+$C12+$D12+$E12</f>
        <v>1.1318741966099999</v>
      </c>
      <c r="G12" s="4">
        <v>7.6091021770000003E-2</v>
      </c>
      <c r="H12" s="4">
        <v>0.37128220523</v>
      </c>
      <c r="I12" s="4"/>
      <c r="J12" s="4"/>
      <c r="K12" s="4">
        <f>$G12+$H12+$I12+$J12</f>
        <v>0.44737322699999998</v>
      </c>
    </row>
    <row r="13" spans="1:11" hidden="1" outlineLevel="4" x14ac:dyDescent="0.35">
      <c r="A13" s="6" t="s">
        <v>4</v>
      </c>
      <c r="B13" s="4">
        <v>33.544260217629997</v>
      </c>
      <c r="C13" s="4">
        <v>93.850594161369997</v>
      </c>
      <c r="D13" s="4">
        <v>54.576550236350002</v>
      </c>
      <c r="E13" s="4">
        <v>80.517835576799996</v>
      </c>
      <c r="F13" s="4">
        <f>$B13+$C13+$D13+$E13</f>
        <v>262.48924019214996</v>
      </c>
      <c r="G13" s="4">
        <v>32.717594797799997</v>
      </c>
      <c r="H13" s="4">
        <v>75.904139508089997</v>
      </c>
      <c r="I13" s="4">
        <v>38.092686508450001</v>
      </c>
      <c r="J13" s="4">
        <v>59.54218067835</v>
      </c>
      <c r="K13" s="4">
        <f>$G13+$H13+$I13+$J13</f>
        <v>206.25660149268998</v>
      </c>
    </row>
    <row r="14" spans="1:11" hidden="1" outlineLevel="4" x14ac:dyDescent="0.35">
      <c r="A14" s="6" t="s">
        <v>8</v>
      </c>
      <c r="B14" s="4">
        <v>1.0585850209500001</v>
      </c>
      <c r="C14" s="4">
        <v>0.98220472677000004</v>
      </c>
      <c r="D14" s="4">
        <v>1.3000364390500001</v>
      </c>
      <c r="E14" s="4">
        <v>0.94906192657999999</v>
      </c>
      <c r="F14" s="4">
        <f>$B14+$C14+$D14+$E14</f>
        <v>4.28988811335</v>
      </c>
      <c r="G14" s="4">
        <v>1.03843571689</v>
      </c>
      <c r="H14" s="4">
        <v>0.97813603374000002</v>
      </c>
      <c r="I14" s="4">
        <v>0.44862750000000001</v>
      </c>
      <c r="J14" s="4"/>
      <c r="K14" s="4">
        <f>$G14+$H14+$I14+$J14</f>
        <v>2.46519925063</v>
      </c>
    </row>
    <row r="15" spans="1:11" outlineLevel="2" x14ac:dyDescent="0.35">
      <c r="A15" s="12" t="s">
        <v>9</v>
      </c>
      <c r="B15" s="13">
        <f t="shared" ref="B15:K15" si="6">B16+B18</f>
        <v>110.46323162061999</v>
      </c>
      <c r="C15" s="13">
        <f t="shared" si="6"/>
        <v>100.72201500206999</v>
      </c>
      <c r="D15" s="13">
        <f t="shared" si="6"/>
        <v>120.69728372268999</v>
      </c>
      <c r="E15" s="13">
        <f t="shared" si="6"/>
        <v>101.37035212967999</v>
      </c>
      <c r="F15" s="13">
        <f t="shared" si="6"/>
        <v>433.25288247505995</v>
      </c>
      <c r="G15" s="13">
        <f t="shared" si="6"/>
        <v>107.30692802839999</v>
      </c>
      <c r="H15" s="13">
        <f t="shared" si="6"/>
        <v>180.70800613091998</v>
      </c>
      <c r="I15" s="13">
        <f t="shared" si="6"/>
        <v>98.296126130619996</v>
      </c>
      <c r="J15" s="13">
        <f t="shared" si="6"/>
        <v>100.36034013061999</v>
      </c>
      <c r="K15" s="13">
        <f t="shared" si="6"/>
        <v>486.67140042055996</v>
      </c>
    </row>
    <row r="16" spans="1:11" outlineLevel="3" collapsed="1" x14ac:dyDescent="0.35">
      <c r="A16" s="5" t="s">
        <v>5</v>
      </c>
      <c r="B16" s="4">
        <f t="shared" ref="B16:K16" si="7">SUM(B17:B17)</f>
        <v>3.3063130619999999E-2</v>
      </c>
      <c r="C16" s="4">
        <f t="shared" si="7"/>
        <v>3.3063130619999999E-2</v>
      </c>
      <c r="D16" s="4">
        <f t="shared" si="7"/>
        <v>3.3063130619999999E-2</v>
      </c>
      <c r="E16" s="4">
        <f t="shared" si="7"/>
        <v>3.3063130619999999E-2</v>
      </c>
      <c r="F16" s="4">
        <f t="shared" si="7"/>
        <v>0.13225252248</v>
      </c>
      <c r="G16" s="4">
        <f t="shared" si="7"/>
        <v>3.3063130619999999E-2</v>
      </c>
      <c r="H16" s="4">
        <f t="shared" si="7"/>
        <v>3.3063130619999999E-2</v>
      </c>
      <c r="I16" s="4">
        <f t="shared" si="7"/>
        <v>3.3063130619999999E-2</v>
      </c>
      <c r="J16" s="4">
        <f t="shared" si="7"/>
        <v>3.3063130619999999E-2</v>
      </c>
      <c r="K16" s="4">
        <f t="shared" si="7"/>
        <v>0.13225252248</v>
      </c>
    </row>
    <row r="17" spans="1:11" hidden="1" outlineLevel="4" x14ac:dyDescent="0.35">
      <c r="A17" s="6" t="s">
        <v>4</v>
      </c>
      <c r="B17" s="4">
        <v>3.3063130619999999E-2</v>
      </c>
      <c r="C17" s="4">
        <v>3.3063130619999999E-2</v>
      </c>
      <c r="D17" s="4">
        <v>3.3063130619999999E-2</v>
      </c>
      <c r="E17" s="4">
        <v>3.3063130619999999E-2</v>
      </c>
      <c r="F17" s="4">
        <f>$B17+$C17+$D17+$E17</f>
        <v>0.13225252248</v>
      </c>
      <c r="G17" s="4">
        <v>3.3063130619999999E-2</v>
      </c>
      <c r="H17" s="4">
        <v>3.3063130619999999E-2</v>
      </c>
      <c r="I17" s="4">
        <v>3.3063130619999999E-2</v>
      </c>
      <c r="J17" s="4">
        <v>3.3063130619999999E-2</v>
      </c>
      <c r="K17" s="4">
        <f>$G17+$H17+$I17+$J17</f>
        <v>0.13225252248</v>
      </c>
    </row>
    <row r="18" spans="1:11" outlineLevel="3" collapsed="1" x14ac:dyDescent="0.35">
      <c r="A18" s="5" t="s">
        <v>6</v>
      </c>
      <c r="B18" s="4">
        <f t="shared" ref="B18:K18" si="8">SUM(B19:B21)</f>
        <v>110.43016849</v>
      </c>
      <c r="C18" s="4">
        <f t="shared" si="8"/>
        <v>100.68895187145</v>
      </c>
      <c r="D18" s="4">
        <f t="shared" si="8"/>
        <v>120.66422059207</v>
      </c>
      <c r="E18" s="4">
        <f t="shared" si="8"/>
        <v>101.33728899905999</v>
      </c>
      <c r="F18" s="4">
        <f t="shared" si="8"/>
        <v>433.12062995257997</v>
      </c>
      <c r="G18" s="4">
        <f t="shared" si="8"/>
        <v>107.27386489778</v>
      </c>
      <c r="H18" s="4">
        <f t="shared" si="8"/>
        <v>180.67494300029998</v>
      </c>
      <c r="I18" s="4">
        <f t="shared" si="8"/>
        <v>98.263063000000002</v>
      </c>
      <c r="J18" s="4">
        <f t="shared" si="8"/>
        <v>100.327277</v>
      </c>
      <c r="K18" s="4">
        <f t="shared" si="8"/>
        <v>486.53914789807999</v>
      </c>
    </row>
    <row r="19" spans="1:11" hidden="1" outlineLevel="4" x14ac:dyDescent="0.35">
      <c r="A19" s="6" t="s">
        <v>7</v>
      </c>
      <c r="B19" s="4"/>
      <c r="C19" s="4">
        <v>9.6918590495999997</v>
      </c>
      <c r="D19" s="4">
        <v>19.555727592069999</v>
      </c>
      <c r="E19" s="4"/>
      <c r="F19" s="4">
        <f>$B19+$C19+$D19+$E19</f>
        <v>29.247586641669997</v>
      </c>
      <c r="G19" s="4">
        <v>4.7705969760000002</v>
      </c>
      <c r="H19" s="4">
        <v>22.918654644</v>
      </c>
      <c r="I19" s="4"/>
      <c r="J19" s="4"/>
      <c r="K19" s="4">
        <f>$G19+$H19+$I19+$J19</f>
        <v>27.68925162</v>
      </c>
    </row>
    <row r="20" spans="1:11" hidden="1" outlineLevel="4" x14ac:dyDescent="0.35">
      <c r="A20" s="6" t="s">
        <v>4</v>
      </c>
      <c r="B20" s="4">
        <v>90.961008489999998</v>
      </c>
      <c r="C20" s="4">
        <v>82.534372478860007</v>
      </c>
      <c r="D20" s="4">
        <v>101.108493</v>
      </c>
      <c r="E20" s="4">
        <v>101.33728899905999</v>
      </c>
      <c r="F20" s="4">
        <f>$B20+$C20+$D20+$E20</f>
        <v>375.94116296791998</v>
      </c>
      <c r="G20" s="4">
        <v>74.034751897999996</v>
      </c>
      <c r="H20" s="4">
        <v>109.61216217331</v>
      </c>
      <c r="I20" s="4">
        <v>79.423062999999999</v>
      </c>
      <c r="J20" s="4">
        <v>100.327277</v>
      </c>
      <c r="K20" s="4">
        <f>$G20+$H20+$I20+$J20</f>
        <v>363.39725407130999</v>
      </c>
    </row>
    <row r="21" spans="1:11" hidden="1" outlineLevel="4" x14ac:dyDescent="0.35">
      <c r="A21" s="6" t="s">
        <v>8</v>
      </c>
      <c r="B21" s="4">
        <v>19.469159999999999</v>
      </c>
      <c r="C21" s="4">
        <v>8.46272034299</v>
      </c>
      <c r="D21" s="4"/>
      <c r="E21" s="4"/>
      <c r="F21" s="4">
        <f>$B21+$C21+$D21+$E21</f>
        <v>27.931880342989999</v>
      </c>
      <c r="G21" s="4">
        <v>28.468516023780001</v>
      </c>
      <c r="H21" s="4">
        <v>48.14412618299</v>
      </c>
      <c r="I21" s="4">
        <v>18.84</v>
      </c>
      <c r="J21" s="4"/>
      <c r="K21" s="4">
        <f>$G21+$H21+$I21+$J21</f>
        <v>95.452642206770008</v>
      </c>
    </row>
    <row r="22" spans="1:11" outlineLevel="1" x14ac:dyDescent="0.35">
      <c r="A22" s="10" t="s">
        <v>10</v>
      </c>
      <c r="B22" s="11">
        <f t="shared" ref="B22:K22" si="9">B23+B44</f>
        <v>59.343874771419998</v>
      </c>
      <c r="C22" s="11">
        <f t="shared" si="9"/>
        <v>59.742677915339996</v>
      </c>
      <c r="D22" s="11">
        <f t="shared" si="9"/>
        <v>74.192424456590004</v>
      </c>
      <c r="E22" s="11">
        <f t="shared" si="9"/>
        <v>61.279959838010001</v>
      </c>
      <c r="F22" s="11">
        <f t="shared" si="9"/>
        <v>254.55893698136003</v>
      </c>
      <c r="G22" s="11">
        <f t="shared" si="9"/>
        <v>76.145094333749995</v>
      </c>
      <c r="H22" s="11">
        <f t="shared" si="9"/>
        <v>65.386966854690002</v>
      </c>
      <c r="I22" s="11">
        <f t="shared" si="9"/>
        <v>92.850091256729996</v>
      </c>
      <c r="J22" s="11">
        <f t="shared" si="9"/>
        <v>88.576559268019992</v>
      </c>
      <c r="K22" s="11">
        <f t="shared" si="9"/>
        <v>322.95871171318998</v>
      </c>
    </row>
    <row r="23" spans="1:11" outlineLevel="2" x14ac:dyDescent="0.35">
      <c r="A23" s="12" t="s">
        <v>2</v>
      </c>
      <c r="B23" s="13">
        <f t="shared" ref="B23:K23" si="10">B24+B30+B34+B40</f>
        <v>30.076753912679997</v>
      </c>
      <c r="C23" s="13">
        <f t="shared" si="10"/>
        <v>26.693075962509997</v>
      </c>
      <c r="D23" s="13">
        <f t="shared" si="10"/>
        <v>38.748846072669998</v>
      </c>
      <c r="E23" s="13">
        <f t="shared" si="10"/>
        <v>30.016743448419998</v>
      </c>
      <c r="F23" s="13">
        <f t="shared" si="10"/>
        <v>125.53541939628001</v>
      </c>
      <c r="G23" s="13">
        <f t="shared" si="10"/>
        <v>43.671628155339995</v>
      </c>
      <c r="H23" s="13">
        <f t="shared" si="10"/>
        <v>34.675689325660002</v>
      </c>
      <c r="I23" s="13">
        <f t="shared" si="10"/>
        <v>47.952476749560006</v>
      </c>
      <c r="J23" s="13">
        <f t="shared" si="10"/>
        <v>37.518077340929999</v>
      </c>
      <c r="K23" s="13">
        <f t="shared" si="10"/>
        <v>163.81787157149</v>
      </c>
    </row>
    <row r="24" spans="1:11" outlineLevel="3" collapsed="1" x14ac:dyDescent="0.35">
      <c r="A24" s="5" t="s">
        <v>3</v>
      </c>
      <c r="B24" s="4">
        <f t="shared" ref="B24:K24" si="11">SUM(B25:B29)</f>
        <v>3.9015193400000002E-2</v>
      </c>
      <c r="C24" s="4">
        <f t="shared" si="11"/>
        <v>0.80538755619000002</v>
      </c>
      <c r="D24" s="4">
        <f t="shared" si="11"/>
        <v>2.467044304E-2</v>
      </c>
      <c r="E24" s="4">
        <f t="shared" si="11"/>
        <v>0.16713015549999999</v>
      </c>
      <c r="F24" s="4">
        <f t="shared" si="11"/>
        <v>1.0362033481299999</v>
      </c>
      <c r="G24" s="4">
        <f t="shared" si="11"/>
        <v>0.20111641125000002</v>
      </c>
      <c r="H24" s="4">
        <f t="shared" si="11"/>
        <v>0.46480384899999999</v>
      </c>
      <c r="I24" s="4">
        <f t="shared" si="11"/>
        <v>8.3266912500000005E-3</v>
      </c>
      <c r="J24" s="4">
        <f t="shared" si="11"/>
        <v>5.389005375E-2</v>
      </c>
      <c r="K24" s="4">
        <f t="shared" si="11"/>
        <v>0.72813700525000002</v>
      </c>
    </row>
    <row r="25" spans="1:11" hidden="1" outlineLevel="4" x14ac:dyDescent="0.35">
      <c r="A25" s="6" t="s">
        <v>7</v>
      </c>
      <c r="B25" s="4">
        <v>6.7154051000000003E-3</v>
      </c>
      <c r="C25" s="4">
        <v>3.4258309799999999E-3</v>
      </c>
      <c r="D25" s="4">
        <v>3.1807200000000002E-3</v>
      </c>
      <c r="E25" s="4">
        <v>3.1807200000000002E-3</v>
      </c>
      <c r="F25" s="4">
        <f>$B25+$C25+$D25+$E25</f>
        <v>1.6502676080000001E-2</v>
      </c>
      <c r="G25" s="4">
        <v>4.3708799999999997E-3</v>
      </c>
      <c r="H25" s="4">
        <v>3.27816E-3</v>
      </c>
      <c r="I25" s="4">
        <v>3.27816E-3</v>
      </c>
      <c r="J25" s="4">
        <v>3.27816E-3</v>
      </c>
      <c r="K25" s="4">
        <f>$G25+$H25+$I25+$J25</f>
        <v>1.420536E-2</v>
      </c>
    </row>
    <row r="26" spans="1:11" hidden="1" outlineLevel="4" x14ac:dyDescent="0.35">
      <c r="A26" s="6" t="s">
        <v>11</v>
      </c>
      <c r="B26" s="4">
        <v>3.6395437999999999E-4</v>
      </c>
      <c r="C26" s="4">
        <v>6.2205640800000002E-3</v>
      </c>
      <c r="D26" s="4">
        <v>3.7131250000000001E-4</v>
      </c>
      <c r="E26" s="4">
        <v>3.7131250000000001E-4</v>
      </c>
      <c r="F26" s="4">
        <f>$B26+$C26+$D26+$E26</f>
        <v>7.3271434600000003E-3</v>
      </c>
      <c r="G26" s="4">
        <v>3.9740624999999997E-4</v>
      </c>
      <c r="H26" s="4">
        <v>3.9740624999999997E-4</v>
      </c>
      <c r="I26" s="4">
        <v>3.9740624999999997E-4</v>
      </c>
      <c r="J26" s="4">
        <v>3.9740624999999997E-4</v>
      </c>
      <c r="K26" s="4">
        <f>$G26+$H26+$I26+$J26</f>
        <v>1.5896249999999999E-3</v>
      </c>
    </row>
    <row r="27" spans="1:11" hidden="1" outlineLevel="4" x14ac:dyDescent="0.35">
      <c r="A27" s="6" t="s">
        <v>12</v>
      </c>
      <c r="B27" s="4">
        <v>6.7993000000000003E-7</v>
      </c>
      <c r="C27" s="4"/>
      <c r="D27" s="4"/>
      <c r="E27" s="4">
        <v>6.1238000000000004E-4</v>
      </c>
      <c r="F27" s="4">
        <f>$B27+$C27+$D27+$E27</f>
        <v>6.1305993000000008E-4</v>
      </c>
      <c r="G27" s="4"/>
      <c r="H27" s="4"/>
      <c r="I27" s="4"/>
      <c r="J27" s="4">
        <v>6.1229999999999998E-4</v>
      </c>
      <c r="K27" s="4">
        <f>$G27+$H27+$I27+$J27</f>
        <v>6.1229999999999998E-4</v>
      </c>
    </row>
    <row r="28" spans="1:11" hidden="1" outlineLevel="4" x14ac:dyDescent="0.35">
      <c r="A28" s="6" t="s">
        <v>4</v>
      </c>
      <c r="B28" s="4"/>
      <c r="C28" s="4">
        <v>7.1612199999999999E-6</v>
      </c>
      <c r="D28" s="4"/>
      <c r="E28" s="4"/>
      <c r="F28" s="4">
        <f>$B28+$C28+$D28+$E28</f>
        <v>7.1612199999999999E-6</v>
      </c>
      <c r="G28" s="4"/>
      <c r="H28" s="4">
        <v>7.5077500000000002E-6</v>
      </c>
      <c r="I28" s="4"/>
      <c r="J28" s="4"/>
      <c r="K28" s="4">
        <f>$G28+$H28+$I28+$J28</f>
        <v>7.5077500000000002E-6</v>
      </c>
    </row>
    <row r="29" spans="1:11" hidden="1" outlineLevel="4" x14ac:dyDescent="0.35">
      <c r="A29" s="6" t="s">
        <v>8</v>
      </c>
      <c r="B29" s="4">
        <v>3.1935153989999999E-2</v>
      </c>
      <c r="C29" s="4">
        <v>0.79573399991000004</v>
      </c>
      <c r="D29" s="4">
        <v>2.111841054E-2</v>
      </c>
      <c r="E29" s="4">
        <v>0.162965743</v>
      </c>
      <c r="F29" s="4">
        <f>$B29+$C29+$D29+$E29</f>
        <v>1.01175330744</v>
      </c>
      <c r="G29" s="4">
        <v>0.19634812500000001</v>
      </c>
      <c r="H29" s="4">
        <v>0.46112077499999998</v>
      </c>
      <c r="I29" s="4">
        <v>4.6511249999999999E-3</v>
      </c>
      <c r="J29" s="4">
        <v>4.9602187499999999E-2</v>
      </c>
      <c r="K29" s="4">
        <f>$G29+$H29+$I29+$J29</f>
        <v>0.71172221250000001</v>
      </c>
    </row>
    <row r="30" spans="1:11" outlineLevel="3" collapsed="1" x14ac:dyDescent="0.35">
      <c r="A30" s="5" t="s">
        <v>13</v>
      </c>
      <c r="B30" s="4">
        <f t="shared" ref="B30:K30" si="12">SUM(B31:B33)</f>
        <v>11.593776233430001</v>
      </c>
      <c r="C30" s="4">
        <f t="shared" si="12"/>
        <v>0.20694683643000003</v>
      </c>
      <c r="D30" s="4">
        <f t="shared" si="12"/>
        <v>14.50905201966</v>
      </c>
      <c r="E30" s="4">
        <f t="shared" si="12"/>
        <v>0.17458722552</v>
      </c>
      <c r="F30" s="4">
        <f t="shared" si="12"/>
        <v>26.484362315040002</v>
      </c>
      <c r="G30" s="4">
        <f t="shared" si="12"/>
        <v>15.51501942028</v>
      </c>
      <c r="H30" s="4">
        <f t="shared" si="12"/>
        <v>0.14276856506000002</v>
      </c>
      <c r="I30" s="4">
        <f t="shared" si="12"/>
        <v>24.022815995489999</v>
      </c>
      <c r="J30" s="4">
        <f t="shared" si="12"/>
        <v>0.10919056723999999</v>
      </c>
      <c r="K30" s="4">
        <f t="shared" si="12"/>
        <v>39.789794548069999</v>
      </c>
    </row>
    <row r="31" spans="1:11" hidden="1" outlineLevel="4" x14ac:dyDescent="0.35">
      <c r="A31" s="6" t="s">
        <v>7</v>
      </c>
      <c r="B31" s="4">
        <v>0.28451020589999998</v>
      </c>
      <c r="C31" s="4">
        <v>0.20633045768000002</v>
      </c>
      <c r="D31" s="4">
        <v>0.25434196809999998</v>
      </c>
      <c r="E31" s="4">
        <v>0.17403025677</v>
      </c>
      <c r="F31" s="4">
        <v>0.91921288844999993</v>
      </c>
      <c r="G31" s="4">
        <v>0.21712925653000001</v>
      </c>
      <c r="H31" s="4">
        <v>0.14211122569000001</v>
      </c>
      <c r="I31" s="4">
        <v>0.17102183503000001</v>
      </c>
      <c r="J31" s="4">
        <v>0.10859445786999999</v>
      </c>
      <c r="K31" s="4">
        <v>0.63885677512000005</v>
      </c>
    </row>
    <row r="32" spans="1:11" hidden="1" outlineLevel="4" x14ac:dyDescent="0.35">
      <c r="A32" s="6" t="s">
        <v>11</v>
      </c>
      <c r="B32" s="4">
        <v>1.61459667451</v>
      </c>
      <c r="C32" s="4">
        <v>6.1637875000000004E-4</v>
      </c>
      <c r="D32" s="4">
        <v>1.0616245069000001</v>
      </c>
      <c r="E32" s="4">
        <v>5.5696874999999996E-4</v>
      </c>
      <c r="F32" s="4">
        <f>$B32+$C32+$D32+$E32</f>
        <v>2.6773945289100003</v>
      </c>
      <c r="G32" s="4">
        <v>1.70064007286</v>
      </c>
      <c r="H32" s="4">
        <v>6.5733936999999999E-4</v>
      </c>
      <c r="I32" s="4">
        <v>1.67691909345</v>
      </c>
      <c r="J32" s="4">
        <v>5.9610936999999998E-4</v>
      </c>
      <c r="K32" s="4">
        <f>$G32+$H32+$I32+$J32</f>
        <v>3.3788126150500002</v>
      </c>
    </row>
    <row r="33" spans="1:11" hidden="1" outlineLevel="4" x14ac:dyDescent="0.35">
      <c r="A33" s="6" t="s">
        <v>8</v>
      </c>
      <c r="B33" s="4">
        <v>9.6946693530200001</v>
      </c>
      <c r="C33" s="4"/>
      <c r="D33" s="4">
        <v>13.193085544660001</v>
      </c>
      <c r="E33" s="4"/>
      <c r="F33" s="4">
        <f>$B33+$C33+$D33+$E33</f>
        <v>22.887754897680001</v>
      </c>
      <c r="G33" s="4">
        <v>13.59725009089</v>
      </c>
      <c r="H33" s="4"/>
      <c r="I33" s="4">
        <v>22.174875067009999</v>
      </c>
      <c r="J33" s="4"/>
      <c r="K33" s="4">
        <f>$G33+$H33+$I33+$J33</f>
        <v>35.7721251579</v>
      </c>
    </row>
    <row r="34" spans="1:11" outlineLevel="3" collapsed="1" x14ac:dyDescent="0.35">
      <c r="A34" s="5" t="s">
        <v>14</v>
      </c>
      <c r="B34" s="4">
        <f t="shared" ref="B34:K34" si="13">SUM(B35:B39)</f>
        <v>3.5453715150000002E-2</v>
      </c>
      <c r="C34" s="4">
        <f t="shared" si="13"/>
        <v>2.132856076E-2</v>
      </c>
      <c r="D34" s="4">
        <f t="shared" si="13"/>
        <v>4.1562494229999997E-2</v>
      </c>
      <c r="E34" s="4">
        <f t="shared" si="13"/>
        <v>2.443000281E-2</v>
      </c>
      <c r="F34" s="4">
        <f t="shared" si="13"/>
        <v>0.12277477295</v>
      </c>
      <c r="G34" s="4">
        <f t="shared" si="13"/>
        <v>4.025464728E-2</v>
      </c>
      <c r="H34" s="4">
        <f t="shared" si="13"/>
        <v>3.6059691099900002</v>
      </c>
      <c r="I34" s="4">
        <f t="shared" si="13"/>
        <v>0.26155605462000003</v>
      </c>
      <c r="J34" s="4">
        <f t="shared" si="13"/>
        <v>2.3891118148700001</v>
      </c>
      <c r="K34" s="4">
        <f t="shared" si="13"/>
        <v>6.2968916267600008</v>
      </c>
    </row>
    <row r="35" spans="1:11" hidden="1" outlineLevel="4" x14ac:dyDescent="0.35">
      <c r="A35" s="6" t="s">
        <v>15</v>
      </c>
      <c r="B35" s="4"/>
      <c r="C35" s="4">
        <v>0</v>
      </c>
      <c r="D35" s="4"/>
      <c r="E35" s="4">
        <v>0</v>
      </c>
      <c r="F35" s="4">
        <f>$B35+$C35+$D35+$E35</f>
        <v>0</v>
      </c>
      <c r="G35" s="4"/>
      <c r="H35" s="4">
        <v>0.55121203107000005</v>
      </c>
      <c r="I35" s="4">
        <v>0.12048944255000001</v>
      </c>
      <c r="J35" s="4">
        <v>1.0982352164</v>
      </c>
      <c r="K35" s="4">
        <f>$G35+$H35+$I35+$J35</f>
        <v>1.7699366900200002</v>
      </c>
    </row>
    <row r="36" spans="1:11" hidden="1" outlineLevel="4" x14ac:dyDescent="0.35">
      <c r="A36" s="6" t="s">
        <v>7</v>
      </c>
      <c r="B36" s="4">
        <v>1.3326692980000001E-2</v>
      </c>
      <c r="C36" s="4">
        <v>2.132856076E-2</v>
      </c>
      <c r="D36" s="4">
        <v>1.8585549680000001E-2</v>
      </c>
      <c r="E36" s="4">
        <v>2.443000281E-2</v>
      </c>
      <c r="F36" s="4">
        <f>$B36+$C36+$D36+$E36</f>
        <v>7.767080623E-2</v>
      </c>
      <c r="G36" s="4">
        <v>1.6124407449999999E-2</v>
      </c>
      <c r="H36" s="4">
        <v>2.3462093032800002</v>
      </c>
      <c r="I36" s="4">
        <v>0.10013782676000001</v>
      </c>
      <c r="J36" s="4">
        <v>0.70652826743999997</v>
      </c>
      <c r="K36" s="4">
        <f>$G36+$H36+$I36+$J36</f>
        <v>3.1689998049300003</v>
      </c>
    </row>
    <row r="37" spans="1:11" hidden="1" outlineLevel="4" x14ac:dyDescent="0.35">
      <c r="A37" s="6" t="s">
        <v>11</v>
      </c>
      <c r="B37" s="4"/>
      <c r="C37" s="4"/>
      <c r="D37" s="4"/>
      <c r="E37" s="4"/>
      <c r="F37" s="4">
        <f>$B37+$C37+$D37+$E37</f>
        <v>0</v>
      </c>
      <c r="G37" s="4"/>
      <c r="H37" s="4">
        <v>4.7282588100000002E-2</v>
      </c>
      <c r="I37" s="4"/>
      <c r="J37" s="4">
        <v>6.1609509399999998E-3</v>
      </c>
      <c r="K37" s="4">
        <f>$G37+$H37+$I37+$J37</f>
        <v>5.3443539040000002E-2</v>
      </c>
    </row>
    <row r="38" spans="1:11" hidden="1" outlineLevel="4" x14ac:dyDescent="0.35">
      <c r="A38" s="6" t="s">
        <v>12</v>
      </c>
      <c r="B38" s="4"/>
      <c r="C38" s="4"/>
      <c r="D38" s="4"/>
      <c r="E38" s="4"/>
      <c r="F38" s="4">
        <f>$B38+$C38+$D38+$E38</f>
        <v>0</v>
      </c>
      <c r="G38" s="4">
        <v>5.6906549999999998E-5</v>
      </c>
      <c r="H38" s="4">
        <v>0.17734133706999999</v>
      </c>
      <c r="I38" s="4">
        <v>1.724795187E-2</v>
      </c>
      <c r="J38" s="4">
        <v>0.17867073406</v>
      </c>
      <c r="K38" s="4">
        <f>$G38+$H38+$I38+$J38</f>
        <v>0.37331692955000001</v>
      </c>
    </row>
    <row r="39" spans="1:11" hidden="1" outlineLevel="4" x14ac:dyDescent="0.35">
      <c r="A39" s="6" t="s">
        <v>8</v>
      </c>
      <c r="B39" s="4">
        <v>2.212702217E-2</v>
      </c>
      <c r="C39" s="4"/>
      <c r="D39" s="4">
        <v>2.297694455E-2</v>
      </c>
      <c r="E39" s="4"/>
      <c r="F39" s="4">
        <f>$B39+$C39+$D39+$E39</f>
        <v>4.5103966719999999E-2</v>
      </c>
      <c r="G39" s="4">
        <v>2.4073333280000001E-2</v>
      </c>
      <c r="H39" s="4">
        <v>0.48392385047000003</v>
      </c>
      <c r="I39" s="4">
        <v>2.368083344E-2</v>
      </c>
      <c r="J39" s="4">
        <v>0.39951664602999998</v>
      </c>
      <c r="K39" s="4">
        <f>$G39+$H39+$I39+$J39</f>
        <v>0.93119466322000011</v>
      </c>
    </row>
    <row r="40" spans="1:11" outlineLevel="3" collapsed="1" x14ac:dyDescent="0.35">
      <c r="A40" s="5" t="s">
        <v>16</v>
      </c>
      <c r="B40" s="4">
        <f t="shared" ref="B40:K40" si="14">SUM(B41:B43)</f>
        <v>18.408508770699999</v>
      </c>
      <c r="C40" s="4">
        <f t="shared" si="14"/>
        <v>25.659413009129999</v>
      </c>
      <c r="D40" s="4">
        <f t="shared" si="14"/>
        <v>24.17356111574</v>
      </c>
      <c r="E40" s="4">
        <f t="shared" si="14"/>
        <v>29.650596064589998</v>
      </c>
      <c r="F40" s="4">
        <f t="shared" si="14"/>
        <v>97.892078960160006</v>
      </c>
      <c r="G40" s="4">
        <f t="shared" si="14"/>
        <v>27.915237676529998</v>
      </c>
      <c r="H40" s="4">
        <f t="shared" si="14"/>
        <v>30.462147801610001</v>
      </c>
      <c r="I40" s="4">
        <f t="shared" si="14"/>
        <v>23.6597780082</v>
      </c>
      <c r="J40" s="4">
        <f t="shared" si="14"/>
        <v>34.965884905069998</v>
      </c>
      <c r="K40" s="4">
        <f t="shared" si="14"/>
        <v>117.00304839141</v>
      </c>
    </row>
    <row r="41" spans="1:11" hidden="1" outlineLevel="4" x14ac:dyDescent="0.35">
      <c r="A41" s="6" t="s">
        <v>7</v>
      </c>
      <c r="B41" s="4">
        <v>1.6938072848200001</v>
      </c>
      <c r="C41" s="4">
        <v>3.12908198524</v>
      </c>
      <c r="D41" s="4">
        <v>2.3323603696899999</v>
      </c>
      <c r="E41" s="4">
        <v>3.54838740893</v>
      </c>
      <c r="F41" s="4">
        <f>$B41+$C41+$D41+$E41</f>
        <v>10.703637048680001</v>
      </c>
      <c r="G41" s="4">
        <v>6.1789464162099996</v>
      </c>
      <c r="H41" s="4">
        <v>3.7490442156300001</v>
      </c>
      <c r="I41" s="4">
        <v>3.3620771190299998</v>
      </c>
      <c r="J41" s="4">
        <v>7.8600260507900002</v>
      </c>
      <c r="K41" s="4">
        <f>$G41+$H41+$I41+$J41</f>
        <v>21.150093801659999</v>
      </c>
    </row>
    <row r="42" spans="1:11" hidden="1" outlineLevel="4" x14ac:dyDescent="0.35">
      <c r="A42" s="6" t="s">
        <v>8</v>
      </c>
      <c r="B42" s="4">
        <v>8.50571193581</v>
      </c>
      <c r="C42" s="4">
        <v>14.23033785796</v>
      </c>
      <c r="D42" s="4">
        <v>10.93710964073</v>
      </c>
      <c r="E42" s="4">
        <v>15.74651878371</v>
      </c>
      <c r="F42" s="4">
        <f>$B42+$C42+$D42+$E42</f>
        <v>49.419678218210002</v>
      </c>
      <c r="G42" s="4">
        <v>11.03257084597</v>
      </c>
      <c r="H42" s="4">
        <v>17.25194164158</v>
      </c>
      <c r="I42" s="4">
        <v>10.677398108529999</v>
      </c>
      <c r="J42" s="4">
        <v>17.647793582649999</v>
      </c>
      <c r="K42" s="4">
        <f>$G42+$H42+$I42+$J42</f>
        <v>56.609704178729999</v>
      </c>
    </row>
    <row r="43" spans="1:11" hidden="1" outlineLevel="4" x14ac:dyDescent="0.35">
      <c r="A43" s="6" t="s">
        <v>17</v>
      </c>
      <c r="B43" s="4">
        <v>8.2089895500699992</v>
      </c>
      <c r="C43" s="4">
        <v>8.2999931659299993</v>
      </c>
      <c r="D43" s="4">
        <v>10.904091105319999</v>
      </c>
      <c r="E43" s="4">
        <v>10.35568987195</v>
      </c>
      <c r="F43" s="4">
        <f>$B43+$C43+$D43+$E43</f>
        <v>37.768763693269996</v>
      </c>
      <c r="G43" s="4">
        <v>10.70372041435</v>
      </c>
      <c r="H43" s="4">
        <v>9.4611619444000006</v>
      </c>
      <c r="I43" s="4">
        <v>9.6203027806399994</v>
      </c>
      <c r="J43" s="4">
        <v>9.4580652716299998</v>
      </c>
      <c r="K43" s="4">
        <f>$G43+$H43+$I43+$J43</f>
        <v>39.24325041102</v>
      </c>
    </row>
    <row r="44" spans="1:11" outlineLevel="2" x14ac:dyDescent="0.35">
      <c r="A44" s="12" t="s">
        <v>9</v>
      </c>
      <c r="B44" s="13">
        <f t="shared" ref="B44:K44" si="15">B45+B48+B54</f>
        <v>29.26712085874</v>
      </c>
      <c r="C44" s="13">
        <f t="shared" si="15"/>
        <v>33.049601952830002</v>
      </c>
      <c r="D44" s="13">
        <f t="shared" si="15"/>
        <v>35.443578383919998</v>
      </c>
      <c r="E44" s="13">
        <f t="shared" si="15"/>
        <v>31.263216389589999</v>
      </c>
      <c r="F44" s="13">
        <f t="shared" si="15"/>
        <v>129.02351758508001</v>
      </c>
      <c r="G44" s="13">
        <f t="shared" si="15"/>
        <v>32.47346617841</v>
      </c>
      <c r="H44" s="13">
        <f t="shared" si="15"/>
        <v>30.711277529029999</v>
      </c>
      <c r="I44" s="13">
        <f t="shared" si="15"/>
        <v>44.89761450716999</v>
      </c>
      <c r="J44" s="13">
        <f t="shared" si="15"/>
        <v>51.05848192709</v>
      </c>
      <c r="K44" s="13">
        <f t="shared" si="15"/>
        <v>159.14084014169998</v>
      </c>
    </row>
    <row r="45" spans="1:11" outlineLevel="3" collapsed="1" x14ac:dyDescent="0.35">
      <c r="A45" s="5" t="s">
        <v>13</v>
      </c>
      <c r="B45" s="4">
        <f t="shared" ref="B45:K45" si="16">SUM(B46:B47)</f>
        <v>2.0921811840500002</v>
      </c>
      <c r="C45" s="4">
        <f t="shared" si="16"/>
        <v>1.85412314783</v>
      </c>
      <c r="D45" s="4">
        <f t="shared" si="16"/>
        <v>2.1559391351800001</v>
      </c>
      <c r="E45" s="4">
        <f t="shared" si="16"/>
        <v>1.8143033015699999</v>
      </c>
      <c r="F45" s="4">
        <f t="shared" si="16"/>
        <v>7.91654676863</v>
      </c>
      <c r="G45" s="4">
        <f t="shared" si="16"/>
        <v>2.16769667871</v>
      </c>
      <c r="H45" s="4">
        <f t="shared" si="16"/>
        <v>1.78519066447</v>
      </c>
      <c r="I45" s="4">
        <f t="shared" si="16"/>
        <v>2.5419796367499998</v>
      </c>
      <c r="J45" s="4">
        <f t="shared" si="16"/>
        <v>1.6797128401800001</v>
      </c>
      <c r="K45" s="4">
        <f t="shared" si="16"/>
        <v>8.1745798201100008</v>
      </c>
    </row>
    <row r="46" spans="1:11" hidden="1" outlineLevel="4" x14ac:dyDescent="0.35">
      <c r="A46" s="6" t="s">
        <v>7</v>
      </c>
      <c r="B46" s="4">
        <v>2.0921811840500002</v>
      </c>
      <c r="C46" s="4">
        <v>1.85412314783</v>
      </c>
      <c r="D46" s="4">
        <v>2.1559391351800001</v>
      </c>
      <c r="E46" s="4">
        <v>1.8143033015699999</v>
      </c>
      <c r="F46" s="4">
        <v>7.91654676863</v>
      </c>
      <c r="G46" s="4">
        <v>2.16769667871</v>
      </c>
      <c r="H46" s="4">
        <v>1.78519066447</v>
      </c>
      <c r="I46" s="4">
        <v>2.04459990381</v>
      </c>
      <c r="J46" s="4">
        <v>1.6797128401800001</v>
      </c>
      <c r="K46" s="4">
        <v>7.6772000871700001</v>
      </c>
    </row>
    <row r="47" spans="1:11" hidden="1" outlineLevel="4" x14ac:dyDescent="0.35">
      <c r="A47" s="6" t="s">
        <v>11</v>
      </c>
      <c r="B47" s="4"/>
      <c r="C47" s="4"/>
      <c r="D47" s="4"/>
      <c r="E47" s="4"/>
      <c r="F47" s="4">
        <f>$B47+$C47+$D47+$E47</f>
        <v>0</v>
      </c>
      <c r="G47" s="4"/>
      <c r="H47" s="4"/>
      <c r="I47" s="4">
        <v>0.49737973293999999</v>
      </c>
      <c r="J47" s="4"/>
      <c r="K47" s="4">
        <f>$G47+$H47+$I47+$J47</f>
        <v>0.49737973293999999</v>
      </c>
    </row>
    <row r="48" spans="1:11" outlineLevel="3" collapsed="1" x14ac:dyDescent="0.35">
      <c r="A48" s="5" t="s">
        <v>14</v>
      </c>
      <c r="B48" s="4">
        <f t="shared" ref="B48:K48" si="17">SUM(B49:B53)</f>
        <v>0.22389286581000001</v>
      </c>
      <c r="C48" s="4">
        <f t="shared" si="17"/>
        <v>0.12660141217000001</v>
      </c>
      <c r="D48" s="4">
        <f t="shared" si="17"/>
        <v>0.30357222141000001</v>
      </c>
      <c r="E48" s="4">
        <f t="shared" si="17"/>
        <v>0.16068196534000001</v>
      </c>
      <c r="F48" s="4">
        <f t="shared" si="17"/>
        <v>0.81474846473000007</v>
      </c>
      <c r="G48" s="4">
        <f t="shared" si="17"/>
        <v>0.32592036465000002</v>
      </c>
      <c r="H48" s="4">
        <f t="shared" si="17"/>
        <v>6.1269424182700005</v>
      </c>
      <c r="I48" s="4">
        <f t="shared" si="17"/>
        <v>9.5613452307899998</v>
      </c>
      <c r="J48" s="4">
        <f t="shared" si="17"/>
        <v>23.934187861999998</v>
      </c>
      <c r="K48" s="4">
        <f t="shared" si="17"/>
        <v>39.948395875709991</v>
      </c>
    </row>
    <row r="49" spans="1:12" hidden="1" outlineLevel="4" x14ac:dyDescent="0.35">
      <c r="A49" s="6" t="s">
        <v>15</v>
      </c>
      <c r="B49" s="4"/>
      <c r="C49" s="4"/>
      <c r="D49" s="4"/>
      <c r="E49" s="4"/>
      <c r="F49" s="4">
        <f>$B49+$C49+$D49+$E49</f>
        <v>0</v>
      </c>
      <c r="G49" s="4"/>
      <c r="H49" s="4">
        <v>2.9044999998800001</v>
      </c>
      <c r="I49" s="4">
        <v>8.277825</v>
      </c>
      <c r="J49" s="4">
        <v>20.331499999879998</v>
      </c>
      <c r="K49" s="4">
        <f>$G49+$H49+$I49+$J49</f>
        <v>31.513824999759997</v>
      </c>
    </row>
    <row r="50" spans="1:12" hidden="1" outlineLevel="4" x14ac:dyDescent="0.35">
      <c r="A50" s="6" t="s">
        <v>7</v>
      </c>
      <c r="B50" s="4">
        <v>0.22389286581000001</v>
      </c>
      <c r="C50" s="4">
        <v>0.12660141217000001</v>
      </c>
      <c r="D50" s="4">
        <v>0.30357222141000001</v>
      </c>
      <c r="E50" s="4">
        <v>0.16068196534000001</v>
      </c>
      <c r="F50" s="4">
        <f>$B50+$C50+$D50+$E50</f>
        <v>0.81474846473000007</v>
      </c>
      <c r="G50" s="4">
        <v>0.32592036465000002</v>
      </c>
      <c r="H50" s="4">
        <v>2.4543380051199999</v>
      </c>
      <c r="I50" s="4">
        <v>1.14095903409</v>
      </c>
      <c r="J50" s="4">
        <v>2.8345834488500001</v>
      </c>
      <c r="K50" s="4">
        <f>$G50+$H50+$I50+$J50</f>
        <v>6.7558008527100002</v>
      </c>
    </row>
    <row r="51" spans="1:12" hidden="1" outlineLevel="4" x14ac:dyDescent="0.35">
      <c r="A51" s="6" t="s">
        <v>11</v>
      </c>
      <c r="B51" s="4"/>
      <c r="C51" s="4"/>
      <c r="D51" s="4"/>
      <c r="E51" s="4"/>
      <c r="F51" s="4">
        <f>$B51+$C51+$D51+$E51</f>
        <v>0</v>
      </c>
      <c r="G51" s="4"/>
      <c r="H51" s="4">
        <v>5.3126831059999997E-2</v>
      </c>
      <c r="I51" s="4"/>
      <c r="J51" s="4">
        <v>5.3126831059999997E-2</v>
      </c>
      <c r="K51" s="4">
        <f>$G51+$H51+$I51+$J51</f>
        <v>0.10625366211999999</v>
      </c>
    </row>
    <row r="52" spans="1:12" hidden="1" outlineLevel="4" x14ac:dyDescent="0.35">
      <c r="A52" s="6" t="s">
        <v>12</v>
      </c>
      <c r="B52" s="4"/>
      <c r="C52" s="4"/>
      <c r="D52" s="4"/>
      <c r="E52" s="4"/>
      <c r="F52" s="4">
        <f>$B52+$C52+$D52+$E52</f>
        <v>0</v>
      </c>
      <c r="G52" s="4"/>
      <c r="H52" s="4">
        <v>0.71256363514999999</v>
      </c>
      <c r="I52" s="4">
        <v>0.1425611967</v>
      </c>
      <c r="J52" s="4">
        <v>0.71256363514999999</v>
      </c>
      <c r="K52" s="4">
        <f>$G52+$H52+$I52+$J52</f>
        <v>1.567688467</v>
      </c>
    </row>
    <row r="53" spans="1:12" hidden="1" outlineLevel="4" x14ac:dyDescent="0.35">
      <c r="A53" s="6" t="s">
        <v>8</v>
      </c>
      <c r="B53" s="4"/>
      <c r="C53" s="4"/>
      <c r="D53" s="4"/>
      <c r="E53" s="4"/>
      <c r="F53" s="4">
        <f>$B53+$C53+$D53+$E53</f>
        <v>0</v>
      </c>
      <c r="G53" s="4"/>
      <c r="H53" s="4">
        <v>2.4139470599999998E-3</v>
      </c>
      <c r="I53" s="4"/>
      <c r="J53" s="4">
        <v>2.4139470599999998E-3</v>
      </c>
      <c r="K53" s="4">
        <f>$G53+$H53+$I53+$J53</f>
        <v>4.8278941199999996E-3</v>
      </c>
    </row>
    <row r="54" spans="1:12" outlineLevel="3" collapsed="1" x14ac:dyDescent="0.35">
      <c r="A54" s="5" t="s">
        <v>16</v>
      </c>
      <c r="B54" s="4">
        <f t="shared" ref="B54:K54" si="18">SUM(B55:B57)</f>
        <v>26.951046808880001</v>
      </c>
      <c r="C54" s="4">
        <f t="shared" si="18"/>
        <v>31.06887739283</v>
      </c>
      <c r="D54" s="4">
        <f t="shared" si="18"/>
        <v>32.984067027329999</v>
      </c>
      <c r="E54" s="4">
        <f t="shared" si="18"/>
        <v>29.288231122679999</v>
      </c>
      <c r="F54" s="4">
        <f t="shared" si="18"/>
        <v>120.29222235172001</v>
      </c>
      <c r="G54" s="4">
        <f t="shared" si="18"/>
        <v>29.979849135049999</v>
      </c>
      <c r="H54" s="4">
        <f t="shared" si="18"/>
        <v>22.799144446290001</v>
      </c>
      <c r="I54" s="4">
        <f t="shared" si="18"/>
        <v>32.794289639629994</v>
      </c>
      <c r="J54" s="4">
        <f t="shared" si="18"/>
        <v>25.444581224910003</v>
      </c>
      <c r="K54" s="4">
        <f t="shared" si="18"/>
        <v>111.01786444587999</v>
      </c>
    </row>
    <row r="55" spans="1:12" hidden="1" outlineLevel="4" x14ac:dyDescent="0.35">
      <c r="A55" s="6" t="s">
        <v>7</v>
      </c>
      <c r="B55" s="4">
        <v>0.77735105929000003</v>
      </c>
      <c r="C55" s="4">
        <v>6.5201227606899996</v>
      </c>
      <c r="D55" s="4">
        <v>5.6242489775499998</v>
      </c>
      <c r="E55" s="4">
        <v>4.2035321634800002</v>
      </c>
      <c r="F55" s="4">
        <f>$B55+$C55+$D55+$E55</f>
        <v>17.12525496101</v>
      </c>
      <c r="G55" s="4">
        <v>5.7439315661099997</v>
      </c>
      <c r="H55" s="4">
        <v>8.7472958795999993</v>
      </c>
      <c r="I55" s="4">
        <v>5.8805215622900002</v>
      </c>
      <c r="J55" s="4">
        <v>7.0251942675699999</v>
      </c>
      <c r="K55" s="4">
        <f>$G55+$H55+$I55+$J55</f>
        <v>27.396943275569999</v>
      </c>
    </row>
    <row r="56" spans="1:12" hidden="1" outlineLevel="4" x14ac:dyDescent="0.35">
      <c r="A56" s="6" t="s">
        <v>8</v>
      </c>
      <c r="B56" s="4">
        <v>7.55459637459</v>
      </c>
      <c r="C56" s="4">
        <v>5.4607500546400001</v>
      </c>
      <c r="D56" s="4">
        <v>7.9891304247799999</v>
      </c>
      <c r="E56" s="4">
        <v>5.7140113342000003</v>
      </c>
      <c r="F56" s="4">
        <f>$B56+$C56+$D56+$E56</f>
        <v>26.718488188210003</v>
      </c>
      <c r="G56" s="4">
        <v>8.2458796939399992</v>
      </c>
      <c r="H56" s="4">
        <v>6.0568296291900001</v>
      </c>
      <c r="I56" s="4">
        <v>8.2585649273400001</v>
      </c>
      <c r="J56" s="4">
        <v>6.90652789484</v>
      </c>
      <c r="K56" s="4">
        <f>$G56+$H56+$I56+$J56</f>
        <v>29.467802145309999</v>
      </c>
    </row>
    <row r="57" spans="1:12" hidden="1" outlineLevel="4" x14ac:dyDescent="0.35">
      <c r="A57" s="6" t="s">
        <v>17</v>
      </c>
      <c r="B57" s="4">
        <v>18.619099375000001</v>
      </c>
      <c r="C57" s="4">
        <v>19.088004577500001</v>
      </c>
      <c r="D57" s="4">
        <v>19.370687624999999</v>
      </c>
      <c r="E57" s="4">
        <v>19.370687624999999</v>
      </c>
      <c r="F57" s="4">
        <f>$B57+$C57+$D57+$E57</f>
        <v>76.44847920250001</v>
      </c>
      <c r="G57" s="4">
        <v>15.990037875000001</v>
      </c>
      <c r="H57" s="4">
        <v>7.9950189375000003</v>
      </c>
      <c r="I57" s="4">
        <v>18.655203149999998</v>
      </c>
      <c r="J57" s="4">
        <v>11.5128590625</v>
      </c>
      <c r="K57" s="4">
        <f>$G57+$H57+$I57+$J57</f>
        <v>54.153119024999995</v>
      </c>
    </row>
    <row r="58" spans="1:12" x14ac:dyDescent="0.35">
      <c r="A58" s="18" t="s">
        <v>26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</row>
    <row r="59" spans="1:12" x14ac:dyDescent="0.3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</row>
    <row r="60" spans="1:12" x14ac:dyDescent="0.3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</row>
    <row r="61" spans="1:12" s="19" customFormat="1" x14ac:dyDescent="0.35">
      <c r="A61" s="7"/>
      <c r="B61" s="7">
        <v>2028</v>
      </c>
      <c r="C61" s="7">
        <v>2029</v>
      </c>
      <c r="D61" s="7">
        <v>2030</v>
      </c>
      <c r="E61" s="7">
        <v>2031</v>
      </c>
      <c r="F61" s="7">
        <v>2032</v>
      </c>
      <c r="G61" s="7">
        <v>2033</v>
      </c>
      <c r="H61" s="7">
        <v>2034</v>
      </c>
      <c r="I61" s="7">
        <v>2035</v>
      </c>
      <c r="J61" s="7">
        <v>2036</v>
      </c>
      <c r="K61" s="7">
        <v>2037</v>
      </c>
      <c r="L61" s="7">
        <v>2038</v>
      </c>
    </row>
    <row r="62" spans="1:12" s="20" customFormat="1" x14ac:dyDescent="0.35">
      <c r="A62" s="8" t="s">
        <v>0</v>
      </c>
      <c r="B62" s="9">
        <f t="shared" ref="B62:L62" si="19">B63+B80</f>
        <v>715.19071925966</v>
      </c>
      <c r="C62" s="9">
        <f t="shared" si="19"/>
        <v>830.44685643327989</v>
      </c>
      <c r="D62" s="9">
        <f t="shared" si="19"/>
        <v>570.31644625046999</v>
      </c>
      <c r="E62" s="9">
        <f t="shared" si="19"/>
        <v>563.33769823553996</v>
      </c>
      <c r="F62" s="9">
        <f t="shared" si="19"/>
        <v>512.47775633020001</v>
      </c>
      <c r="G62" s="9">
        <f t="shared" si="19"/>
        <v>410.23576055978998</v>
      </c>
      <c r="H62" s="9">
        <f t="shared" si="19"/>
        <v>637.51491743215001</v>
      </c>
      <c r="I62" s="9">
        <f t="shared" si="19"/>
        <v>632.63915582913</v>
      </c>
      <c r="J62" s="9">
        <f t="shared" si="19"/>
        <v>575.73454458039998</v>
      </c>
      <c r="K62" s="9">
        <f t="shared" si="19"/>
        <v>424.31403373342999</v>
      </c>
      <c r="L62" s="9">
        <f t="shared" si="19"/>
        <v>264.66180862313001</v>
      </c>
    </row>
    <row r="63" spans="1:12" s="20" customFormat="1" outlineLevel="1" x14ac:dyDescent="0.35">
      <c r="A63" s="10" t="s">
        <v>1</v>
      </c>
      <c r="B63" s="11">
        <f t="shared" ref="B63:L63" si="20">B64+B73</f>
        <v>393.49169754502998</v>
      </c>
      <c r="C63" s="11">
        <f t="shared" si="20"/>
        <v>349.69125043049002</v>
      </c>
      <c r="D63" s="11">
        <f t="shared" si="20"/>
        <v>134.54254031715999</v>
      </c>
      <c r="E63" s="11">
        <f t="shared" si="20"/>
        <v>141.06797459014999</v>
      </c>
      <c r="F63" s="11">
        <f t="shared" si="20"/>
        <v>136.33892037626001</v>
      </c>
      <c r="G63" s="11">
        <f t="shared" si="20"/>
        <v>126.51301938049001</v>
      </c>
      <c r="H63" s="11">
        <f t="shared" si="20"/>
        <v>119.22368877195998</v>
      </c>
      <c r="I63" s="11">
        <f t="shared" si="20"/>
        <v>124.29114873276001</v>
      </c>
      <c r="J63" s="11">
        <f t="shared" si="20"/>
        <v>135.93964212499998</v>
      </c>
      <c r="K63" s="11">
        <f t="shared" si="20"/>
        <v>173.32683447100001</v>
      </c>
      <c r="L63" s="11">
        <f t="shared" si="20"/>
        <v>54.146917207000001</v>
      </c>
    </row>
    <row r="64" spans="1:12" s="20" customFormat="1" outlineLevel="2" x14ac:dyDescent="0.35">
      <c r="A64" s="12" t="s">
        <v>2</v>
      </c>
      <c r="B64" s="13">
        <f t="shared" ref="B64:L64" si="21">B65+B67+B69</f>
        <v>150.4551252613</v>
      </c>
      <c r="C64" s="13">
        <f t="shared" si="21"/>
        <v>110.72662190801</v>
      </c>
      <c r="D64" s="13">
        <f t="shared" si="21"/>
        <v>87.492486794680005</v>
      </c>
      <c r="E64" s="13">
        <f t="shared" si="21"/>
        <v>82.876924078559995</v>
      </c>
      <c r="F64" s="13">
        <f t="shared" si="21"/>
        <v>78.307968853779997</v>
      </c>
      <c r="G64" s="13">
        <f t="shared" si="21"/>
        <v>73.532902858010004</v>
      </c>
      <c r="H64" s="13">
        <f t="shared" si="21"/>
        <v>66.993692249479992</v>
      </c>
      <c r="I64" s="13">
        <f t="shared" si="21"/>
        <v>60.221152209780001</v>
      </c>
      <c r="J64" s="13">
        <f t="shared" si="21"/>
        <v>52.018598124999997</v>
      </c>
      <c r="K64" s="13">
        <f t="shared" si="21"/>
        <v>41.229090470999999</v>
      </c>
      <c r="L64" s="13">
        <f t="shared" si="21"/>
        <v>27.049173206999999</v>
      </c>
    </row>
    <row r="65" spans="1:12" outlineLevel="3" collapsed="1" x14ac:dyDescent="0.35">
      <c r="A65" s="5" t="s">
        <v>3</v>
      </c>
      <c r="B65" s="4">
        <f t="shared" ref="B65:L65" si="22">SUM(B66:B66)</f>
        <v>2.18125E-4</v>
      </c>
      <c r="C65" s="4">
        <f t="shared" si="22"/>
        <v>1.95E-4</v>
      </c>
      <c r="D65" s="4">
        <f t="shared" si="22"/>
        <v>0</v>
      </c>
      <c r="E65" s="4">
        <f t="shared" si="22"/>
        <v>0</v>
      </c>
      <c r="F65" s="4">
        <f t="shared" si="22"/>
        <v>0</v>
      </c>
      <c r="G65" s="4">
        <f t="shared" si="22"/>
        <v>0</v>
      </c>
      <c r="H65" s="4">
        <f t="shared" si="22"/>
        <v>0</v>
      </c>
      <c r="I65" s="4">
        <f t="shared" si="22"/>
        <v>0</v>
      </c>
      <c r="J65" s="4">
        <f t="shared" si="22"/>
        <v>0</v>
      </c>
      <c r="K65" s="4">
        <f t="shared" si="22"/>
        <v>0</v>
      </c>
      <c r="L65" s="4">
        <f t="shared" si="22"/>
        <v>0</v>
      </c>
    </row>
    <row r="66" spans="1:12" hidden="1" outlineLevel="4" x14ac:dyDescent="0.35">
      <c r="A66" s="6" t="s">
        <v>4</v>
      </c>
      <c r="B66" s="4">
        <v>2.18125E-4</v>
      </c>
      <c r="C66" s="4">
        <v>1.95E-4</v>
      </c>
      <c r="D66" s="4"/>
      <c r="E66" s="4"/>
      <c r="F66" s="4"/>
      <c r="G66" s="4"/>
      <c r="H66" s="4"/>
      <c r="I66" s="4"/>
      <c r="J66" s="4"/>
      <c r="K66" s="4"/>
      <c r="L66" s="4"/>
    </row>
    <row r="67" spans="1:12" outlineLevel="3" collapsed="1" x14ac:dyDescent="0.35">
      <c r="A67" s="5" t="s">
        <v>5</v>
      </c>
      <c r="B67" s="4">
        <f t="shared" ref="B67:L67" si="23">SUM(B68:B68)</f>
        <v>5.0412240580000003E-2</v>
      </c>
      <c r="C67" s="4">
        <f t="shared" si="23"/>
        <v>4.3792795910000001E-2</v>
      </c>
      <c r="D67" s="4">
        <f t="shared" si="23"/>
        <v>3.7180169780000001E-2</v>
      </c>
      <c r="E67" s="4">
        <f t="shared" si="23"/>
        <v>3.0567543660000002E-2</v>
      </c>
      <c r="F67" s="4">
        <f t="shared" si="23"/>
        <v>2.3961736080000001E-2</v>
      </c>
      <c r="G67" s="4">
        <f t="shared" si="23"/>
        <v>1.7342291409999998E-2</v>
      </c>
      <c r="H67" s="4">
        <f t="shared" si="23"/>
        <v>1.072966528E-2</v>
      </c>
      <c r="I67" s="4">
        <f t="shared" si="23"/>
        <v>4.1170391799999996E-3</v>
      </c>
      <c r="J67" s="4">
        <f t="shared" si="23"/>
        <v>0</v>
      </c>
      <c r="K67" s="4">
        <f t="shared" si="23"/>
        <v>0</v>
      </c>
      <c r="L67" s="4">
        <f t="shared" si="23"/>
        <v>0</v>
      </c>
    </row>
    <row r="68" spans="1:12" hidden="1" outlineLevel="4" x14ac:dyDescent="0.35">
      <c r="A68" s="6" t="s">
        <v>4</v>
      </c>
      <c r="B68" s="4">
        <v>5.0412240580000003E-2</v>
      </c>
      <c r="C68" s="4">
        <v>4.3792795910000001E-2</v>
      </c>
      <c r="D68" s="4">
        <v>3.7180169780000001E-2</v>
      </c>
      <c r="E68" s="4">
        <v>3.0567543660000002E-2</v>
      </c>
      <c r="F68" s="4">
        <v>2.3961736080000001E-2</v>
      </c>
      <c r="G68" s="4">
        <v>1.7342291409999998E-2</v>
      </c>
      <c r="H68" s="4">
        <v>1.072966528E-2</v>
      </c>
      <c r="I68" s="4">
        <v>4.1170391799999996E-3</v>
      </c>
      <c r="J68" s="4"/>
      <c r="K68" s="4"/>
      <c r="L68" s="4"/>
    </row>
    <row r="69" spans="1:12" outlineLevel="3" collapsed="1" x14ac:dyDescent="0.35">
      <c r="A69" s="5" t="s">
        <v>6</v>
      </c>
      <c r="B69" s="4">
        <f t="shared" ref="B69:L69" si="24">SUM(B70:B72)</f>
        <v>150.40449489572001</v>
      </c>
      <c r="C69" s="4">
        <f t="shared" si="24"/>
        <v>110.6826341121</v>
      </c>
      <c r="D69" s="4">
        <f t="shared" si="24"/>
        <v>87.455306624900004</v>
      </c>
      <c r="E69" s="4">
        <f t="shared" si="24"/>
        <v>82.846356534899996</v>
      </c>
      <c r="F69" s="4">
        <f t="shared" si="24"/>
        <v>78.2840071177</v>
      </c>
      <c r="G69" s="4">
        <f t="shared" si="24"/>
        <v>73.515560566600001</v>
      </c>
      <c r="H69" s="4">
        <f t="shared" si="24"/>
        <v>66.982962584199996</v>
      </c>
      <c r="I69" s="4">
        <f t="shared" si="24"/>
        <v>60.217035170599999</v>
      </c>
      <c r="J69" s="4">
        <f t="shared" si="24"/>
        <v>52.018598124999997</v>
      </c>
      <c r="K69" s="4">
        <f t="shared" si="24"/>
        <v>41.229090470999999</v>
      </c>
      <c r="L69" s="4">
        <f t="shared" si="24"/>
        <v>27.049173206999999</v>
      </c>
    </row>
    <row r="70" spans="1:12" hidden="1" outlineLevel="4" x14ac:dyDescent="0.35">
      <c r="A70" s="6" t="s">
        <v>7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idden="1" outlineLevel="4" x14ac:dyDescent="0.35">
      <c r="A71" s="6" t="s">
        <v>4</v>
      </c>
      <c r="B71" s="4">
        <v>150.32765339572001</v>
      </c>
      <c r="C71" s="4">
        <v>110.6826341121</v>
      </c>
      <c r="D71" s="4">
        <v>87.455306624900004</v>
      </c>
      <c r="E71" s="4">
        <v>82.846356534899996</v>
      </c>
      <c r="F71" s="4">
        <v>78.2840071177</v>
      </c>
      <c r="G71" s="4">
        <v>73.515560566600001</v>
      </c>
      <c r="H71" s="4">
        <v>66.982962584199996</v>
      </c>
      <c r="I71" s="4">
        <v>60.217035170599999</v>
      </c>
      <c r="J71" s="4">
        <v>52.018598124999997</v>
      </c>
      <c r="K71" s="4">
        <v>41.229090470999999</v>
      </c>
      <c r="L71" s="4">
        <v>27.049173206999999</v>
      </c>
    </row>
    <row r="72" spans="1:12" hidden="1" outlineLevel="4" x14ac:dyDescent="0.35">
      <c r="A72" s="6" t="s">
        <v>8</v>
      </c>
      <c r="B72" s="4">
        <v>7.6841499999999993E-2</v>
      </c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s="20" customFormat="1" outlineLevel="2" x14ac:dyDescent="0.35">
      <c r="A73" s="12" t="s">
        <v>9</v>
      </c>
      <c r="B73" s="13">
        <f t="shared" ref="B73:L73" si="25">B74+B76</f>
        <v>243.03657228373001</v>
      </c>
      <c r="C73" s="13">
        <f t="shared" si="25"/>
        <v>238.96462852248001</v>
      </c>
      <c r="D73" s="13">
        <f t="shared" si="25"/>
        <v>47.050053522479999</v>
      </c>
      <c r="E73" s="13">
        <f t="shared" si="25"/>
        <v>58.191050511589999</v>
      </c>
      <c r="F73" s="13">
        <f t="shared" si="25"/>
        <v>58.030951522480002</v>
      </c>
      <c r="G73" s="13">
        <f t="shared" si="25"/>
        <v>52.980116522480003</v>
      </c>
      <c r="H73" s="13">
        <f t="shared" si="25"/>
        <v>52.22999652248</v>
      </c>
      <c r="I73" s="13">
        <f t="shared" si="25"/>
        <v>64.069996522980006</v>
      </c>
      <c r="J73" s="13">
        <f t="shared" si="25"/>
        <v>83.921043999999995</v>
      </c>
      <c r="K73" s="13">
        <f t="shared" si="25"/>
        <v>132.09774400000001</v>
      </c>
      <c r="L73" s="13">
        <f t="shared" si="25"/>
        <v>27.097743999999999</v>
      </c>
    </row>
    <row r="74" spans="1:12" outlineLevel="3" collapsed="1" x14ac:dyDescent="0.35">
      <c r="A74" s="5" t="s">
        <v>5</v>
      </c>
      <c r="B74" s="4">
        <f t="shared" ref="B74:L74" si="26">SUM(B75:B75)</f>
        <v>0.13225252248</v>
      </c>
      <c r="C74" s="4">
        <f t="shared" si="26"/>
        <v>0.13225252248</v>
      </c>
      <c r="D74" s="4">
        <f t="shared" si="26"/>
        <v>0.13225252248</v>
      </c>
      <c r="E74" s="4">
        <f t="shared" si="26"/>
        <v>0.13225252248</v>
      </c>
      <c r="F74" s="4">
        <f t="shared" si="26"/>
        <v>0.13225252248</v>
      </c>
      <c r="G74" s="4">
        <f t="shared" si="26"/>
        <v>0.13225252248</v>
      </c>
      <c r="H74" s="4">
        <f t="shared" si="26"/>
        <v>0.13225252248</v>
      </c>
      <c r="I74" s="4">
        <f t="shared" si="26"/>
        <v>0.13225252298000001</v>
      </c>
      <c r="J74" s="4">
        <f t="shared" si="26"/>
        <v>0</v>
      </c>
      <c r="K74" s="4">
        <f t="shared" si="26"/>
        <v>0</v>
      </c>
      <c r="L74" s="4">
        <f t="shared" si="26"/>
        <v>0</v>
      </c>
    </row>
    <row r="75" spans="1:12" hidden="1" outlineLevel="4" x14ac:dyDescent="0.35">
      <c r="A75" s="6" t="s">
        <v>4</v>
      </c>
      <c r="B75" s="4">
        <v>0.13225252248</v>
      </c>
      <c r="C75" s="4">
        <v>0.13225252248</v>
      </c>
      <c r="D75" s="4">
        <v>0.13225252248</v>
      </c>
      <c r="E75" s="4">
        <v>0.13225252248</v>
      </c>
      <c r="F75" s="4">
        <v>0.13225252248</v>
      </c>
      <c r="G75" s="4">
        <v>0.13225252248</v>
      </c>
      <c r="H75" s="4">
        <v>0.13225252248</v>
      </c>
      <c r="I75" s="4">
        <v>0.13225252298000001</v>
      </c>
      <c r="J75" s="4"/>
      <c r="K75" s="4"/>
      <c r="L75" s="4"/>
    </row>
    <row r="76" spans="1:12" outlineLevel="3" collapsed="1" x14ac:dyDescent="0.35">
      <c r="A76" s="5" t="s">
        <v>6</v>
      </c>
      <c r="B76" s="4">
        <f t="shared" ref="B76:L76" si="27">SUM(B77:B79)</f>
        <v>242.90431976125001</v>
      </c>
      <c r="C76" s="4">
        <f t="shared" si="27"/>
        <v>238.83237600000001</v>
      </c>
      <c r="D76" s="4">
        <f t="shared" si="27"/>
        <v>46.917800999999997</v>
      </c>
      <c r="E76" s="4">
        <f t="shared" si="27"/>
        <v>58.058797989109998</v>
      </c>
      <c r="F76" s="4">
        <f t="shared" si="27"/>
        <v>57.898699000000001</v>
      </c>
      <c r="G76" s="4">
        <f t="shared" si="27"/>
        <v>52.847864000000001</v>
      </c>
      <c r="H76" s="4">
        <f t="shared" si="27"/>
        <v>52.097743999999999</v>
      </c>
      <c r="I76" s="4">
        <f t="shared" si="27"/>
        <v>63.937744000000002</v>
      </c>
      <c r="J76" s="4">
        <f t="shared" si="27"/>
        <v>83.921043999999995</v>
      </c>
      <c r="K76" s="4">
        <f t="shared" si="27"/>
        <v>132.09774400000001</v>
      </c>
      <c r="L76" s="4">
        <f t="shared" si="27"/>
        <v>27.097743999999999</v>
      </c>
    </row>
    <row r="77" spans="1:12" hidden="1" outlineLevel="4" x14ac:dyDescent="0.35">
      <c r="A77" s="6" t="s">
        <v>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hidden="1" outlineLevel="4" x14ac:dyDescent="0.35">
      <c r="A78" s="6" t="s">
        <v>4</v>
      </c>
      <c r="B78" s="4">
        <v>237.99431976125001</v>
      </c>
      <c r="C78" s="4">
        <v>238.83237600000001</v>
      </c>
      <c r="D78" s="4">
        <v>46.917800999999997</v>
      </c>
      <c r="E78" s="4">
        <v>58.058797989109998</v>
      </c>
      <c r="F78" s="4">
        <v>57.898699000000001</v>
      </c>
      <c r="G78" s="4">
        <v>52.847864000000001</v>
      </c>
      <c r="H78" s="4">
        <v>52.097743999999999</v>
      </c>
      <c r="I78" s="4">
        <v>63.937744000000002</v>
      </c>
      <c r="J78" s="4">
        <v>83.921043999999995</v>
      </c>
      <c r="K78" s="4">
        <v>132.09774400000001</v>
      </c>
      <c r="L78" s="4">
        <v>27.097743999999999</v>
      </c>
    </row>
    <row r="79" spans="1:12" hidden="1" outlineLevel="4" x14ac:dyDescent="0.35">
      <c r="A79" s="6" t="s">
        <v>8</v>
      </c>
      <c r="B79" s="4">
        <v>4.91</v>
      </c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s="20" customFormat="1" outlineLevel="1" x14ac:dyDescent="0.35">
      <c r="A80" s="10" t="s">
        <v>10</v>
      </c>
      <c r="B80" s="11">
        <f t="shared" ref="B80:L80" si="28">B81+B102</f>
        <v>321.69902171463002</v>
      </c>
      <c r="C80" s="11">
        <f t="shared" si="28"/>
        <v>480.75560600278993</v>
      </c>
      <c r="D80" s="11">
        <f t="shared" si="28"/>
        <v>435.77390593331</v>
      </c>
      <c r="E80" s="11">
        <f t="shared" si="28"/>
        <v>422.26972364539</v>
      </c>
      <c r="F80" s="11">
        <f t="shared" si="28"/>
        <v>376.13883595393997</v>
      </c>
      <c r="G80" s="11">
        <f t="shared" si="28"/>
        <v>283.72274117929999</v>
      </c>
      <c r="H80" s="11">
        <f t="shared" si="28"/>
        <v>518.29122866018997</v>
      </c>
      <c r="I80" s="11">
        <f t="shared" si="28"/>
        <v>508.34800709636994</v>
      </c>
      <c r="J80" s="11">
        <f t="shared" si="28"/>
        <v>439.79490245540001</v>
      </c>
      <c r="K80" s="11">
        <f t="shared" si="28"/>
        <v>250.98719926242998</v>
      </c>
      <c r="L80" s="11">
        <f t="shared" si="28"/>
        <v>210.51489141613001</v>
      </c>
    </row>
    <row r="81" spans="1:12" s="20" customFormat="1" outlineLevel="2" x14ac:dyDescent="0.35">
      <c r="A81" s="12" t="s">
        <v>2</v>
      </c>
      <c r="B81" s="13">
        <f t="shared" ref="B81:L81" si="29">B82+B88+B92+B98</f>
        <v>172.79589196772002</v>
      </c>
      <c r="C81" s="13">
        <f t="shared" si="29"/>
        <v>171.43940735806999</v>
      </c>
      <c r="D81" s="13">
        <f t="shared" si="29"/>
        <v>142.58739260109002</v>
      </c>
      <c r="E81" s="13">
        <f t="shared" si="29"/>
        <v>120.63549211031</v>
      </c>
      <c r="F81" s="13">
        <f t="shared" si="29"/>
        <v>110.93909918621</v>
      </c>
      <c r="G81" s="13">
        <f t="shared" si="29"/>
        <v>103.29882024937999</v>
      </c>
      <c r="H81" s="13">
        <f t="shared" si="29"/>
        <v>107.36225583926</v>
      </c>
      <c r="I81" s="13">
        <f t="shared" si="29"/>
        <v>85.955047027929993</v>
      </c>
      <c r="J81" s="13">
        <f t="shared" si="29"/>
        <v>68.518218271500004</v>
      </c>
      <c r="K81" s="13">
        <f t="shared" si="29"/>
        <v>57.091786393610001</v>
      </c>
      <c r="L81" s="13">
        <f t="shared" si="29"/>
        <v>53.952976829280004</v>
      </c>
    </row>
    <row r="82" spans="1:12" outlineLevel="3" collapsed="1" x14ac:dyDescent="0.35">
      <c r="A82" s="5" t="s">
        <v>3</v>
      </c>
      <c r="B82" s="4">
        <f t="shared" ref="B82:L82" si="30">SUM(B83:B87)</f>
        <v>0.7559231473800001</v>
      </c>
      <c r="C82" s="4">
        <f t="shared" si="30"/>
        <v>0.77906295249999991</v>
      </c>
      <c r="D82" s="4">
        <f t="shared" si="30"/>
        <v>4.3357619940000001E-2</v>
      </c>
      <c r="E82" s="4">
        <f t="shared" si="30"/>
        <v>4.198961994E-2</v>
      </c>
      <c r="F82" s="4">
        <f t="shared" si="30"/>
        <v>4.0845585049999994E-2</v>
      </c>
      <c r="G82" s="4">
        <f t="shared" si="30"/>
        <v>4.0579945049999996E-2</v>
      </c>
      <c r="H82" s="4">
        <f t="shared" si="30"/>
        <v>3.7685385050000006E-2</v>
      </c>
      <c r="I82" s="4">
        <f t="shared" si="30"/>
        <v>3.5738999940000002E-2</v>
      </c>
      <c r="J82" s="4">
        <f t="shared" si="30"/>
        <v>3.5666750050000001E-2</v>
      </c>
      <c r="K82" s="4">
        <f t="shared" si="30"/>
        <v>3.4507437550000006E-2</v>
      </c>
      <c r="L82" s="4">
        <f t="shared" si="30"/>
        <v>3.4121000050000003E-2</v>
      </c>
    </row>
    <row r="83" spans="1:12" hidden="1" outlineLevel="4" x14ac:dyDescent="0.35">
      <c r="A83" s="6" t="s">
        <v>7</v>
      </c>
      <c r="B83" s="4">
        <v>1.1675980000000001E-2</v>
      </c>
      <c r="C83" s="4">
        <v>4.6314449999999997E-3</v>
      </c>
      <c r="D83" s="4">
        <v>3.7027200000000001E-3</v>
      </c>
      <c r="E83" s="4">
        <v>3.7027200000000001E-3</v>
      </c>
      <c r="F83" s="4">
        <v>2.39076E-3</v>
      </c>
      <c r="G83" s="4">
        <v>2.1251199999999999E-3</v>
      </c>
      <c r="H83" s="4">
        <v>1.0625599999999999E-3</v>
      </c>
      <c r="I83" s="4"/>
      <c r="J83" s="4"/>
      <c r="K83" s="4"/>
      <c r="L83" s="4"/>
    </row>
    <row r="84" spans="1:12" hidden="1" outlineLevel="4" x14ac:dyDescent="0.35">
      <c r="A84" s="6" t="s">
        <v>11</v>
      </c>
      <c r="B84" s="4">
        <v>1.657125E-3</v>
      </c>
      <c r="C84" s="4">
        <v>1.711125E-3</v>
      </c>
      <c r="D84" s="4">
        <v>1.539E-3</v>
      </c>
      <c r="E84" s="4">
        <v>1.539E-3</v>
      </c>
      <c r="F84" s="4">
        <v>1.54575E-3</v>
      </c>
      <c r="G84" s="4">
        <v>1.54575E-3</v>
      </c>
      <c r="H84" s="4">
        <v>1.54575E-3</v>
      </c>
      <c r="I84" s="4">
        <v>1.539E-3</v>
      </c>
      <c r="J84" s="4">
        <v>1.54575E-3</v>
      </c>
      <c r="K84" s="4">
        <v>3.8643750000000001E-4</v>
      </c>
      <c r="L84" s="4"/>
    </row>
    <row r="85" spans="1:12" hidden="1" outlineLevel="4" x14ac:dyDescent="0.35">
      <c r="A85" s="6" t="s">
        <v>12</v>
      </c>
      <c r="B85" s="4">
        <v>6.3829999999999996E-4</v>
      </c>
      <c r="C85" s="4">
        <v>6.5910000000000003E-4</v>
      </c>
      <c r="D85" s="4"/>
      <c r="E85" s="4"/>
      <c r="F85" s="4"/>
      <c r="G85" s="4"/>
      <c r="H85" s="4"/>
      <c r="I85" s="4"/>
      <c r="J85" s="4"/>
      <c r="K85" s="4"/>
      <c r="L85" s="4"/>
    </row>
    <row r="86" spans="1:12" hidden="1" outlineLevel="4" x14ac:dyDescent="0.35">
      <c r="A86" s="6" t="s">
        <v>4</v>
      </c>
      <c r="B86" s="4">
        <v>7.7798800000000001E-6</v>
      </c>
      <c r="C86" s="4">
        <v>8.0199999999999994E-6</v>
      </c>
      <c r="D86" s="4"/>
      <c r="E86" s="4"/>
      <c r="F86" s="4"/>
      <c r="G86" s="4"/>
      <c r="H86" s="4"/>
      <c r="I86" s="4"/>
      <c r="J86" s="4"/>
      <c r="K86" s="4"/>
      <c r="L86" s="4"/>
    </row>
    <row r="87" spans="1:12" hidden="1" outlineLevel="4" x14ac:dyDescent="0.35">
      <c r="A87" s="6" t="s">
        <v>8</v>
      </c>
      <c r="B87" s="4">
        <v>0.74194396250000005</v>
      </c>
      <c r="C87" s="4">
        <v>0.77205326249999995</v>
      </c>
      <c r="D87" s="4">
        <v>3.8115899940000003E-2</v>
      </c>
      <c r="E87" s="4">
        <v>3.6747899940000002E-2</v>
      </c>
      <c r="F87" s="4">
        <v>3.6909075049999997E-2</v>
      </c>
      <c r="G87" s="4">
        <v>3.6909075049999997E-2</v>
      </c>
      <c r="H87" s="4">
        <v>3.5077075050000003E-2</v>
      </c>
      <c r="I87" s="4">
        <v>3.4199999940000003E-2</v>
      </c>
      <c r="J87" s="4">
        <v>3.4121000050000003E-2</v>
      </c>
      <c r="K87" s="4">
        <v>3.4121000050000003E-2</v>
      </c>
      <c r="L87" s="4">
        <v>3.4121000050000003E-2</v>
      </c>
    </row>
    <row r="88" spans="1:12" outlineLevel="3" collapsed="1" x14ac:dyDescent="0.35">
      <c r="A88" s="5" t="s">
        <v>13</v>
      </c>
      <c r="B88" s="4">
        <f t="shared" ref="B88:L88" si="31">SUM(B89:B91)</f>
        <v>50.079166132449998</v>
      </c>
      <c r="C88" s="4">
        <f t="shared" si="31"/>
        <v>49.619645567120003</v>
      </c>
      <c r="D88" s="4">
        <f t="shared" si="31"/>
        <v>42.751155702130006</v>
      </c>
      <c r="E88" s="4">
        <f t="shared" si="31"/>
        <v>37.107957115790001</v>
      </c>
      <c r="F88" s="4">
        <f t="shared" si="31"/>
        <v>34.024214650570002</v>
      </c>
      <c r="G88" s="4">
        <f t="shared" si="31"/>
        <v>33.384288425999998</v>
      </c>
      <c r="H88" s="4">
        <f t="shared" si="31"/>
        <v>41.889604226790006</v>
      </c>
      <c r="I88" s="4">
        <f t="shared" si="31"/>
        <v>24.46954613518</v>
      </c>
      <c r="J88" s="4">
        <f t="shared" si="31"/>
        <v>9.6490712922600004</v>
      </c>
      <c r="K88" s="4">
        <f t="shared" si="31"/>
        <v>2.8265400131599998</v>
      </c>
      <c r="L88" s="4">
        <f t="shared" si="31"/>
        <v>2.81218483446</v>
      </c>
    </row>
    <row r="89" spans="1:12" hidden="1" outlineLevel="4" x14ac:dyDescent="0.35">
      <c r="A89" s="6" t="s">
        <v>7</v>
      </c>
      <c r="B89" s="4">
        <v>0.35587919488000003</v>
      </c>
      <c r="C89" s="4">
        <v>0.10953707652</v>
      </c>
      <c r="D89" s="4">
        <v>4.3204162070000003E-2</v>
      </c>
      <c r="E89" s="4">
        <v>2.0285752979999998E-2</v>
      </c>
      <c r="F89" s="4">
        <v>5.5556576600000003E-3</v>
      </c>
      <c r="G89" s="4">
        <v>3.05108898E-3</v>
      </c>
      <c r="H89" s="4">
        <v>1.30692755E-3</v>
      </c>
      <c r="I89" s="4"/>
      <c r="J89" s="4"/>
      <c r="K89" s="4"/>
      <c r="L89" s="4"/>
    </row>
    <row r="90" spans="1:12" hidden="1" outlineLevel="4" x14ac:dyDescent="0.35">
      <c r="A90" s="6" t="s">
        <v>11</v>
      </c>
      <c r="B90" s="4">
        <v>3.4903202373500002</v>
      </c>
      <c r="C90" s="4">
        <v>3.5476042320299999</v>
      </c>
      <c r="D90" s="4">
        <v>3.1525695845600001</v>
      </c>
      <c r="E90" s="4">
        <v>3.1105591058200002</v>
      </c>
      <c r="F90" s="4">
        <v>3.0863735698300001</v>
      </c>
      <c r="G90" s="4">
        <v>3.0296517998599999</v>
      </c>
      <c r="H90" s="4">
        <v>2.9832028525599998</v>
      </c>
      <c r="I90" s="4">
        <v>2.91836855714</v>
      </c>
      <c r="J90" s="4">
        <v>2.88421609269</v>
      </c>
      <c r="K90" s="4">
        <v>2.8265400131599998</v>
      </c>
      <c r="L90" s="4">
        <v>2.81218483446</v>
      </c>
    </row>
    <row r="91" spans="1:12" hidden="1" outlineLevel="4" x14ac:dyDescent="0.35">
      <c r="A91" s="6" t="s">
        <v>8</v>
      </c>
      <c r="B91" s="4">
        <v>46.232966700219997</v>
      </c>
      <c r="C91" s="4">
        <v>45.96250425857</v>
      </c>
      <c r="D91" s="4">
        <v>39.555381955500003</v>
      </c>
      <c r="E91" s="4">
        <v>33.977112256989997</v>
      </c>
      <c r="F91" s="4">
        <v>30.93228542308</v>
      </c>
      <c r="G91" s="4">
        <v>30.351585537159998</v>
      </c>
      <c r="H91" s="4">
        <v>38.905094446680003</v>
      </c>
      <c r="I91" s="4">
        <v>21.551177578040001</v>
      </c>
      <c r="J91" s="4">
        <v>6.7648551995700004</v>
      </c>
      <c r="K91" s="4"/>
      <c r="L91" s="4"/>
    </row>
    <row r="92" spans="1:12" outlineLevel="3" collapsed="1" x14ac:dyDescent="0.35">
      <c r="A92" s="5" t="s">
        <v>14</v>
      </c>
      <c r="B92" s="4">
        <f t="shared" ref="B92:L92" si="32">SUM(B93:B97)</f>
        <v>4.6091989051300004</v>
      </c>
      <c r="C92" s="4">
        <f t="shared" si="32"/>
        <v>6.2196025628999987</v>
      </c>
      <c r="D92" s="4">
        <f t="shared" si="32"/>
        <v>4.0296507290200001</v>
      </c>
      <c r="E92" s="4">
        <f t="shared" si="32"/>
        <v>3.2713350833699995</v>
      </c>
      <c r="F92" s="4">
        <f t="shared" si="32"/>
        <v>4.3555286222300005</v>
      </c>
      <c r="G92" s="4">
        <f t="shared" si="32"/>
        <v>2.4406250514000001</v>
      </c>
      <c r="H92" s="4">
        <f t="shared" si="32"/>
        <v>2.0642980303599998</v>
      </c>
      <c r="I92" s="4">
        <f t="shared" si="32"/>
        <v>1.86754872472</v>
      </c>
      <c r="J92" s="4">
        <f t="shared" si="32"/>
        <v>1.7569247468099998</v>
      </c>
      <c r="K92" s="4">
        <f t="shared" si="32"/>
        <v>0.25884160665</v>
      </c>
      <c r="L92" s="4">
        <f t="shared" si="32"/>
        <v>0.21580436919000001</v>
      </c>
    </row>
    <row r="93" spans="1:12" hidden="1" outlineLevel="4" x14ac:dyDescent="0.35">
      <c r="A93" s="6" t="s">
        <v>15</v>
      </c>
      <c r="B93" s="4">
        <v>1.8088864474299999</v>
      </c>
      <c r="C93" s="4">
        <v>3.5755592591499998</v>
      </c>
      <c r="D93" s="4">
        <v>1.86635983557</v>
      </c>
      <c r="E93" s="4">
        <v>1.3230403741100001</v>
      </c>
      <c r="F93" s="4">
        <v>1.84734793031</v>
      </c>
      <c r="G93" s="4">
        <v>0.76465849135999997</v>
      </c>
      <c r="H93" s="4">
        <v>0.48588787594999999</v>
      </c>
      <c r="I93" s="4">
        <v>0.39167447943</v>
      </c>
      <c r="J93" s="4">
        <v>0.36833182764</v>
      </c>
      <c r="K93" s="4"/>
      <c r="L93" s="4"/>
    </row>
    <row r="94" spans="1:12" hidden="1" outlineLevel="4" x14ac:dyDescent="0.35">
      <c r="A94" s="6" t="s">
        <v>7</v>
      </c>
      <c r="B94" s="4">
        <v>1.5099948063099999</v>
      </c>
      <c r="C94" s="4">
        <v>1.3313933118200001</v>
      </c>
      <c r="D94" s="4">
        <v>0.99845717544000001</v>
      </c>
      <c r="E94" s="4">
        <v>0.80149078279999997</v>
      </c>
      <c r="F94" s="4">
        <v>0.95088209739999996</v>
      </c>
      <c r="G94" s="4">
        <v>0.8021270734</v>
      </c>
      <c r="H94" s="4">
        <v>0.74105882756999997</v>
      </c>
      <c r="I94" s="4">
        <v>0.67702124245999995</v>
      </c>
      <c r="J94" s="4">
        <v>0.61687004951000002</v>
      </c>
      <c r="K94" s="4">
        <v>6.1609841759999999E-2</v>
      </c>
      <c r="L94" s="4">
        <v>3.2995970620000002E-2</v>
      </c>
    </row>
    <row r="95" spans="1:12" hidden="1" outlineLevel="4" x14ac:dyDescent="0.35">
      <c r="A95" s="6" t="s">
        <v>11</v>
      </c>
      <c r="B95" s="4">
        <v>1.070427119E-2</v>
      </c>
      <c r="C95" s="4">
        <v>8.1217028599999998E-3</v>
      </c>
      <c r="D95" s="4">
        <v>4.6138930599999997E-3</v>
      </c>
      <c r="E95" s="4">
        <v>1.97738291E-3</v>
      </c>
      <c r="F95" s="4">
        <v>0.10135527098</v>
      </c>
      <c r="G95" s="4">
        <v>1.341632664E-2</v>
      </c>
      <c r="H95" s="4">
        <v>9.8379858699999996E-3</v>
      </c>
      <c r="I95" s="4">
        <v>6.2615932400000001E-3</v>
      </c>
      <c r="J95" s="4">
        <v>2.67640244E-3</v>
      </c>
      <c r="K95" s="4"/>
      <c r="L95" s="4"/>
    </row>
    <row r="96" spans="1:12" hidden="1" outlineLevel="4" x14ac:dyDescent="0.35">
      <c r="A96" s="6" t="s">
        <v>12</v>
      </c>
      <c r="B96" s="4">
        <v>0.40137243948000001</v>
      </c>
      <c r="C96" s="4">
        <v>0.40599241126000002</v>
      </c>
      <c r="D96" s="4">
        <v>0.35831417955</v>
      </c>
      <c r="E96" s="4">
        <v>0.35147542209999999</v>
      </c>
      <c r="F96" s="4">
        <v>0.43510503431000003</v>
      </c>
      <c r="G96" s="4">
        <v>0.41621087919999999</v>
      </c>
      <c r="H96" s="4">
        <v>0.39801450165000002</v>
      </c>
      <c r="I96" s="4">
        <v>0.37961730446000003</v>
      </c>
      <c r="J96" s="4">
        <v>0.36886635045999999</v>
      </c>
      <c r="K96" s="4">
        <v>0.17272452423000001</v>
      </c>
      <c r="L96" s="4">
        <v>0.16139689899000001</v>
      </c>
    </row>
    <row r="97" spans="1:12" hidden="1" outlineLevel="4" x14ac:dyDescent="0.35">
      <c r="A97" s="6" t="s">
        <v>8</v>
      </c>
      <c r="B97" s="4">
        <v>0.87824094072000003</v>
      </c>
      <c r="C97" s="4">
        <v>0.89853587780999999</v>
      </c>
      <c r="D97" s="4">
        <v>0.80190564539999998</v>
      </c>
      <c r="E97" s="4">
        <v>0.79335112144999997</v>
      </c>
      <c r="F97" s="4">
        <v>1.0208382892300001</v>
      </c>
      <c r="G97" s="4">
        <v>0.44421228080000003</v>
      </c>
      <c r="H97" s="4">
        <v>0.42949883931999999</v>
      </c>
      <c r="I97" s="4">
        <v>0.41297410512999999</v>
      </c>
      <c r="J97" s="4">
        <v>0.40018011675999998</v>
      </c>
      <c r="K97" s="4">
        <v>2.4507240659999999E-2</v>
      </c>
      <c r="L97" s="4">
        <v>2.141149958E-2</v>
      </c>
    </row>
    <row r="98" spans="1:12" outlineLevel="3" collapsed="1" x14ac:dyDescent="0.35">
      <c r="A98" s="5" t="s">
        <v>16</v>
      </c>
      <c r="B98" s="4">
        <f t="shared" ref="B98:L98" si="33">SUM(B99:B101)</f>
        <v>117.35160378276001</v>
      </c>
      <c r="C98" s="4">
        <f t="shared" si="33"/>
        <v>114.82109627554999</v>
      </c>
      <c r="D98" s="4">
        <f t="shared" si="33"/>
        <v>95.763228550000008</v>
      </c>
      <c r="E98" s="4">
        <f t="shared" si="33"/>
        <v>80.214210291209994</v>
      </c>
      <c r="F98" s="4">
        <f t="shared" si="33"/>
        <v>72.518510328359994</v>
      </c>
      <c r="G98" s="4">
        <f t="shared" si="33"/>
        <v>67.433326826929999</v>
      </c>
      <c r="H98" s="4">
        <f t="shared" si="33"/>
        <v>63.370668197059999</v>
      </c>
      <c r="I98" s="4">
        <f t="shared" si="33"/>
        <v>59.58221316809</v>
      </c>
      <c r="J98" s="4">
        <f t="shared" si="33"/>
        <v>57.076555482380002</v>
      </c>
      <c r="K98" s="4">
        <f t="shared" si="33"/>
        <v>53.971897336250002</v>
      </c>
      <c r="L98" s="4">
        <f t="shared" si="33"/>
        <v>50.890866625580003</v>
      </c>
    </row>
    <row r="99" spans="1:12" hidden="1" outlineLevel="4" x14ac:dyDescent="0.35">
      <c r="A99" s="6" t="s">
        <v>7</v>
      </c>
      <c r="B99" s="4">
        <v>21.13401446568</v>
      </c>
      <c r="C99" s="4">
        <v>20.924570123830001</v>
      </c>
      <c r="D99" s="4">
        <v>17.450958872800001</v>
      </c>
      <c r="E99" s="4">
        <v>15.212341470749999</v>
      </c>
      <c r="F99" s="4">
        <v>13.07935650896</v>
      </c>
      <c r="G99" s="4">
        <v>12.43898650847</v>
      </c>
      <c r="H99" s="4">
        <v>11.834598499529999</v>
      </c>
      <c r="I99" s="4">
        <v>11.49138992036</v>
      </c>
      <c r="J99" s="4">
        <v>11.56974325603</v>
      </c>
      <c r="K99" s="4">
        <v>11.13546040288</v>
      </c>
      <c r="L99" s="4">
        <v>10.51098310541</v>
      </c>
    </row>
    <row r="100" spans="1:12" hidden="1" outlineLevel="4" x14ac:dyDescent="0.35">
      <c r="A100" s="6" t="s">
        <v>8</v>
      </c>
      <c r="B100" s="4">
        <v>58.464163020420003</v>
      </c>
      <c r="C100" s="4">
        <v>58.399950027129996</v>
      </c>
      <c r="D100" s="4">
        <v>50.798450584949997</v>
      </c>
      <c r="E100" s="4">
        <v>48.932444764309999</v>
      </c>
      <c r="F100" s="4">
        <v>47.52393371889</v>
      </c>
      <c r="G100" s="4">
        <v>45.87765566433</v>
      </c>
      <c r="H100" s="4">
        <v>44.59385301983</v>
      </c>
      <c r="I100" s="4">
        <v>42.340381314769999</v>
      </c>
      <c r="J100" s="4">
        <v>40.135730285580003</v>
      </c>
      <c r="K100" s="4">
        <v>37.513209908950003</v>
      </c>
      <c r="L100" s="4">
        <v>35.054264602190003</v>
      </c>
    </row>
    <row r="101" spans="1:12" hidden="1" outlineLevel="4" x14ac:dyDescent="0.35">
      <c r="A101" s="6" t="s">
        <v>17</v>
      </c>
      <c r="B101" s="4">
        <v>37.753426296660002</v>
      </c>
      <c r="C101" s="4">
        <v>35.49657612459</v>
      </c>
      <c r="D101" s="4">
        <v>27.513819092249999</v>
      </c>
      <c r="E101" s="4">
        <v>16.069424056150002</v>
      </c>
      <c r="F101" s="4">
        <v>11.91522010051</v>
      </c>
      <c r="G101" s="4">
        <v>9.1166846541299993</v>
      </c>
      <c r="H101" s="4">
        <v>6.9422166777000003</v>
      </c>
      <c r="I101" s="4">
        <v>5.7504419329600003</v>
      </c>
      <c r="J101" s="4">
        <v>5.3710819407699999</v>
      </c>
      <c r="K101" s="4">
        <v>5.3232270244200004</v>
      </c>
      <c r="L101" s="4">
        <v>5.32561891798</v>
      </c>
    </row>
    <row r="102" spans="1:12" s="20" customFormat="1" outlineLevel="2" x14ac:dyDescent="0.35">
      <c r="A102" s="12" t="s">
        <v>9</v>
      </c>
      <c r="B102" s="13">
        <f t="shared" ref="B102:L102" si="34">B103+B107+B113</f>
        <v>148.90312974691</v>
      </c>
      <c r="C102" s="13">
        <f t="shared" si="34"/>
        <v>309.31619864471998</v>
      </c>
      <c r="D102" s="13">
        <f t="shared" si="34"/>
        <v>293.18651333221999</v>
      </c>
      <c r="E102" s="13">
        <f t="shared" si="34"/>
        <v>301.63423153508</v>
      </c>
      <c r="F102" s="13">
        <f t="shared" si="34"/>
        <v>265.19973676772997</v>
      </c>
      <c r="G102" s="13">
        <f t="shared" si="34"/>
        <v>180.42392092992</v>
      </c>
      <c r="H102" s="13">
        <f t="shared" si="34"/>
        <v>410.92897282092997</v>
      </c>
      <c r="I102" s="13">
        <f t="shared" si="34"/>
        <v>422.39296006843995</v>
      </c>
      <c r="J102" s="13">
        <f t="shared" si="34"/>
        <v>371.27668418389999</v>
      </c>
      <c r="K102" s="13">
        <f t="shared" si="34"/>
        <v>193.89541286881999</v>
      </c>
      <c r="L102" s="13">
        <f t="shared" si="34"/>
        <v>156.56191458685001</v>
      </c>
    </row>
    <row r="103" spans="1:12" outlineLevel="3" collapsed="1" x14ac:dyDescent="0.35">
      <c r="A103" s="5" t="s">
        <v>13</v>
      </c>
      <c r="B103" s="4">
        <f t="shared" ref="B103:L103" si="35">SUM(B104:B106)</f>
        <v>8.114184347270001</v>
      </c>
      <c r="C103" s="4">
        <f t="shared" si="35"/>
        <v>62.599648751989996</v>
      </c>
      <c r="D103" s="4">
        <f t="shared" si="35"/>
        <v>98.30684915837999</v>
      </c>
      <c r="E103" s="4">
        <f t="shared" si="35"/>
        <v>73.153051348380004</v>
      </c>
      <c r="F103" s="4">
        <f t="shared" si="35"/>
        <v>19.52217080454</v>
      </c>
      <c r="G103" s="4">
        <f t="shared" si="35"/>
        <v>3.4255448853999999</v>
      </c>
      <c r="H103" s="4">
        <f t="shared" si="35"/>
        <v>239.38441600215</v>
      </c>
      <c r="I103" s="4">
        <f t="shared" si="35"/>
        <v>211.88183937957999</v>
      </c>
      <c r="J103" s="4">
        <f t="shared" si="35"/>
        <v>177.94315833987</v>
      </c>
      <c r="K103" s="4">
        <f t="shared" si="35"/>
        <v>2.8825736059399998</v>
      </c>
      <c r="L103" s="4">
        <f t="shared" si="35"/>
        <v>2.3989219740199998</v>
      </c>
    </row>
    <row r="104" spans="1:12" hidden="1" outlineLevel="4" x14ac:dyDescent="0.35">
      <c r="A104" s="6" t="s">
        <v>7</v>
      </c>
      <c r="B104" s="4">
        <v>7.0771845643700004</v>
      </c>
      <c r="C104" s="4">
        <v>2.2943335624899999</v>
      </c>
      <c r="D104" s="4">
        <v>0.58543794788000003</v>
      </c>
      <c r="E104" s="4">
        <v>0.41787988190000003</v>
      </c>
      <c r="F104" s="4">
        <v>0.13663837759</v>
      </c>
      <c r="G104" s="4">
        <v>5.9319648779999998E-2</v>
      </c>
      <c r="H104" s="4">
        <v>5.9319649840000002E-2</v>
      </c>
      <c r="I104" s="4"/>
      <c r="J104" s="4"/>
      <c r="K104" s="4"/>
      <c r="L104" s="4"/>
    </row>
    <row r="105" spans="1:12" hidden="1" outlineLevel="4" x14ac:dyDescent="0.35">
      <c r="A105" s="6" t="s">
        <v>11</v>
      </c>
      <c r="B105" s="4">
        <v>1.0369997828999999</v>
      </c>
      <c r="C105" s="4">
        <v>1.0707920365000001</v>
      </c>
      <c r="D105" s="4">
        <v>0.96307922639999999</v>
      </c>
      <c r="E105" s="4">
        <v>0.96307922639999999</v>
      </c>
      <c r="F105" s="4">
        <v>3.3662252354</v>
      </c>
      <c r="G105" s="4">
        <v>3.3662252366200001</v>
      </c>
      <c r="H105" s="4">
        <v>3.3662252378600002</v>
      </c>
      <c r="I105" s="4">
        <v>3.3515255530000001</v>
      </c>
      <c r="J105" s="4">
        <v>3.3662252378600002</v>
      </c>
      <c r="K105" s="4">
        <v>2.8825736059399998</v>
      </c>
      <c r="L105" s="4">
        <v>2.3989219740199998</v>
      </c>
    </row>
    <row r="106" spans="1:12" hidden="1" outlineLevel="4" x14ac:dyDescent="0.35">
      <c r="A106" s="6" t="s">
        <v>8</v>
      </c>
      <c r="B106" s="4"/>
      <c r="C106" s="4">
        <v>59.234523152999998</v>
      </c>
      <c r="D106" s="4">
        <v>96.758331984099996</v>
      </c>
      <c r="E106" s="4">
        <v>71.772092240079999</v>
      </c>
      <c r="F106" s="4">
        <v>16.019307191549998</v>
      </c>
      <c r="G106" s="4"/>
      <c r="H106" s="4">
        <v>235.95887111445001</v>
      </c>
      <c r="I106" s="4">
        <v>208.53031382658</v>
      </c>
      <c r="J106" s="4">
        <v>174.57693310201</v>
      </c>
      <c r="K106" s="4"/>
      <c r="L106" s="4"/>
    </row>
    <row r="107" spans="1:12" outlineLevel="3" collapsed="1" x14ac:dyDescent="0.35">
      <c r="A107" s="5" t="s">
        <v>14</v>
      </c>
      <c r="B107" s="4">
        <f t="shared" ref="B107:L107" si="36">SUM(B108:B112)</f>
        <v>39.857679362319999</v>
      </c>
      <c r="C107" s="4">
        <f t="shared" si="36"/>
        <v>49.673180946159995</v>
      </c>
      <c r="D107" s="4">
        <f t="shared" si="36"/>
        <v>46.32975528571999</v>
      </c>
      <c r="E107" s="4">
        <f t="shared" si="36"/>
        <v>45.234623401489998</v>
      </c>
      <c r="F107" s="4">
        <f t="shared" si="36"/>
        <v>63.151104049159997</v>
      </c>
      <c r="G107" s="4">
        <f t="shared" si="36"/>
        <v>31.244864437659999</v>
      </c>
      <c r="H107" s="4">
        <f t="shared" si="36"/>
        <v>18.749787815729999</v>
      </c>
      <c r="I107" s="4">
        <f t="shared" si="36"/>
        <v>10.55413373084</v>
      </c>
      <c r="J107" s="4">
        <f t="shared" si="36"/>
        <v>9.70273493979</v>
      </c>
      <c r="K107" s="4">
        <f t="shared" si="36"/>
        <v>5.8281683530199997</v>
      </c>
      <c r="L107" s="4">
        <f t="shared" si="36"/>
        <v>2.0333111980799998</v>
      </c>
    </row>
    <row r="108" spans="1:12" hidden="1" outlineLevel="4" x14ac:dyDescent="0.35">
      <c r="A108" s="6" t="s">
        <v>15</v>
      </c>
      <c r="B108" s="4">
        <v>29.36998333284</v>
      </c>
      <c r="C108" s="4">
        <v>39.081249998979999</v>
      </c>
      <c r="D108" s="4">
        <v>35.149999937579999</v>
      </c>
      <c r="E108" s="4">
        <v>35.149999937579999</v>
      </c>
      <c r="F108" s="4">
        <v>33.298890054289998</v>
      </c>
      <c r="G108" s="4">
        <v>21.15425670038</v>
      </c>
      <c r="H108" s="4">
        <v>8.7271900165199998</v>
      </c>
      <c r="I108" s="4">
        <v>0.81547999833999996</v>
      </c>
      <c r="J108" s="4">
        <v>0.81905666879000005</v>
      </c>
      <c r="K108" s="4"/>
      <c r="L108" s="4"/>
    </row>
    <row r="109" spans="1:12" hidden="1" outlineLevel="4" x14ac:dyDescent="0.35">
      <c r="A109" s="6" t="s">
        <v>7</v>
      </c>
      <c r="B109" s="4">
        <v>8.6182498499500007</v>
      </c>
      <c r="C109" s="4">
        <v>8.6856303321600006</v>
      </c>
      <c r="D109" s="4">
        <v>9.1612127870200002</v>
      </c>
      <c r="E109" s="4">
        <v>8.0660809058700007</v>
      </c>
      <c r="F109" s="4">
        <v>8.2507590317300004</v>
      </c>
      <c r="G109" s="4">
        <v>6.4794829903600002</v>
      </c>
      <c r="H109" s="4">
        <v>6.5141280503600001</v>
      </c>
      <c r="I109" s="4">
        <v>6.4857325776400003</v>
      </c>
      <c r="J109" s="4">
        <v>6.5141280466599998</v>
      </c>
      <c r="K109" s="4">
        <v>4.3901228370599998</v>
      </c>
      <c r="L109" s="4">
        <v>0.59526568211999997</v>
      </c>
    </row>
    <row r="110" spans="1:12" hidden="1" outlineLevel="4" x14ac:dyDescent="0.35">
      <c r="A110" s="6" t="s">
        <v>11</v>
      </c>
      <c r="B110" s="4">
        <v>0.1107654949</v>
      </c>
      <c r="C110" s="4">
        <v>0.11437496111999999</v>
      </c>
      <c r="D110" s="4">
        <v>0.10286978734</v>
      </c>
      <c r="E110" s="4">
        <v>0.10286978426</v>
      </c>
      <c r="F110" s="4">
        <v>0.13923504151999999</v>
      </c>
      <c r="G110" s="4">
        <v>0.13923504151999999</v>
      </c>
      <c r="H110" s="4">
        <v>0.13923504151999999</v>
      </c>
      <c r="I110" s="4">
        <v>0.13862702778</v>
      </c>
      <c r="J110" s="4">
        <v>0.13923504213999999</v>
      </c>
      <c r="K110" s="4"/>
      <c r="L110" s="4"/>
    </row>
    <row r="111" spans="1:12" hidden="1" outlineLevel="4" x14ac:dyDescent="0.35">
      <c r="A111" s="6" t="s">
        <v>12</v>
      </c>
      <c r="B111" s="4">
        <v>1.75364778439</v>
      </c>
      <c r="C111" s="4">
        <v>1.7867287487600001</v>
      </c>
      <c r="D111" s="4">
        <v>1.6069986351000001</v>
      </c>
      <c r="E111" s="4">
        <v>1.6069986351000001</v>
      </c>
      <c r="F111" s="4">
        <v>3.1665566695799998</v>
      </c>
      <c r="G111" s="4">
        <v>3.1665563718800001</v>
      </c>
      <c r="H111" s="4">
        <v>3.0639013738099998</v>
      </c>
      <c r="I111" s="4">
        <v>2.8102941279200002</v>
      </c>
      <c r="J111" s="4">
        <v>1.9249818486800001</v>
      </c>
      <c r="K111" s="4">
        <v>1.1327121824399999</v>
      </c>
      <c r="L111" s="4">
        <v>1.1327121824399999</v>
      </c>
    </row>
    <row r="112" spans="1:12" hidden="1" outlineLevel="4" x14ac:dyDescent="0.35">
      <c r="A112" s="6" t="s">
        <v>8</v>
      </c>
      <c r="B112" s="4">
        <v>5.0329002399999998E-3</v>
      </c>
      <c r="C112" s="4">
        <v>5.1969051400000002E-3</v>
      </c>
      <c r="D112" s="4">
        <v>0.30867413867999999</v>
      </c>
      <c r="E112" s="4">
        <v>0.30867413867999999</v>
      </c>
      <c r="F112" s="4">
        <v>18.295663252040001</v>
      </c>
      <c r="G112" s="4">
        <v>0.30533333352000003</v>
      </c>
      <c r="H112" s="4">
        <v>0.30533333352000003</v>
      </c>
      <c r="I112" s="4">
        <v>0.30399999915999998</v>
      </c>
      <c r="J112" s="4">
        <v>0.30533333352000003</v>
      </c>
      <c r="K112" s="4">
        <v>0.30533333352000003</v>
      </c>
      <c r="L112" s="4">
        <v>0.30533333352000003</v>
      </c>
    </row>
    <row r="113" spans="1:13" outlineLevel="3" collapsed="1" x14ac:dyDescent="0.35">
      <c r="A113" s="5" t="s">
        <v>16</v>
      </c>
      <c r="B113" s="4">
        <f t="shared" ref="B113:L113" si="37">SUM(B114:B116)</f>
        <v>100.93126603732</v>
      </c>
      <c r="C113" s="4">
        <f t="shared" si="37"/>
        <v>197.04336894657001</v>
      </c>
      <c r="D113" s="4">
        <f t="shared" si="37"/>
        <v>148.54990888812</v>
      </c>
      <c r="E113" s="4">
        <f t="shared" si="37"/>
        <v>183.24655678521</v>
      </c>
      <c r="F113" s="4">
        <f t="shared" si="37"/>
        <v>182.52646191402999</v>
      </c>
      <c r="G113" s="4">
        <f t="shared" si="37"/>
        <v>145.75351160686</v>
      </c>
      <c r="H113" s="4">
        <f t="shared" si="37"/>
        <v>152.79476900304999</v>
      </c>
      <c r="I113" s="4">
        <f t="shared" si="37"/>
        <v>199.95698695802</v>
      </c>
      <c r="J113" s="4">
        <f t="shared" si="37"/>
        <v>183.63079090424</v>
      </c>
      <c r="K113" s="4">
        <f t="shared" si="37"/>
        <v>185.18467090985999</v>
      </c>
      <c r="L113" s="4">
        <f t="shared" si="37"/>
        <v>152.12968141475</v>
      </c>
    </row>
    <row r="114" spans="1:13" hidden="1" outlineLevel="4" x14ac:dyDescent="0.35">
      <c r="A114" s="6" t="s">
        <v>7</v>
      </c>
      <c r="B114" s="4">
        <v>29.453120344569999</v>
      </c>
      <c r="C114" s="4">
        <v>76.243472281110002</v>
      </c>
      <c r="D114" s="4">
        <v>28.629142686840002</v>
      </c>
      <c r="E114" s="4">
        <v>58.707877075829998</v>
      </c>
      <c r="F114" s="4">
        <v>52.58378420028</v>
      </c>
      <c r="G114" s="4">
        <v>42.981248137789997</v>
      </c>
      <c r="H114" s="4">
        <v>76.064086597420001</v>
      </c>
      <c r="I114" s="4">
        <v>144.82047230564999</v>
      </c>
      <c r="J114" s="4">
        <v>136.99878650681001</v>
      </c>
      <c r="K114" s="4">
        <v>144.88738460801</v>
      </c>
      <c r="L114" s="4">
        <v>112.99721522188</v>
      </c>
    </row>
    <row r="115" spans="1:13" hidden="1" outlineLevel="4" x14ac:dyDescent="0.35">
      <c r="A115" s="6" t="s">
        <v>8</v>
      </c>
      <c r="B115" s="4">
        <v>30.916365642750002</v>
      </c>
      <c r="C115" s="4">
        <v>33.189042068589998</v>
      </c>
      <c r="D115" s="4">
        <v>31.988873022770001</v>
      </c>
      <c r="E115" s="4">
        <v>30.93044156138</v>
      </c>
      <c r="F115" s="4">
        <v>27.32012927725</v>
      </c>
      <c r="G115" s="4">
        <v>22.540161402620001</v>
      </c>
      <c r="H115" s="4">
        <v>29.15125998657</v>
      </c>
      <c r="I115" s="4">
        <v>40.326204268029997</v>
      </c>
      <c r="J115" s="4">
        <v>40.930762911480002</v>
      </c>
      <c r="K115" s="4">
        <v>40.297286301850001</v>
      </c>
      <c r="L115" s="4">
        <v>39.132466192869998</v>
      </c>
    </row>
    <row r="116" spans="1:13" hidden="1" outlineLevel="4" x14ac:dyDescent="0.35">
      <c r="A116" s="6" t="s">
        <v>17</v>
      </c>
      <c r="B116" s="4">
        <v>40.561780050000003</v>
      </c>
      <c r="C116" s="4">
        <v>87.610854596869999</v>
      </c>
      <c r="D116" s="4">
        <v>87.931893178509995</v>
      </c>
      <c r="E116" s="4">
        <v>93.608238147999998</v>
      </c>
      <c r="F116" s="4">
        <v>102.6225484365</v>
      </c>
      <c r="G116" s="4">
        <v>80.232102066449997</v>
      </c>
      <c r="H116" s="4">
        <v>47.579422419060002</v>
      </c>
      <c r="I116" s="4">
        <v>14.810310384339999</v>
      </c>
      <c r="J116" s="4">
        <v>5.7012414859499998</v>
      </c>
      <c r="K116" s="4"/>
      <c r="L116" s="4"/>
    </row>
    <row r="117" spans="1:13" x14ac:dyDescent="0.35">
      <c r="L117" s="2"/>
    </row>
    <row r="118" spans="1:13" s="19" customFormat="1" x14ac:dyDescent="0.35">
      <c r="A118" s="7"/>
      <c r="B118" s="7">
        <v>2039</v>
      </c>
      <c r="C118" s="7">
        <v>2040</v>
      </c>
      <c r="D118" s="7">
        <v>2041</v>
      </c>
      <c r="E118" s="7">
        <v>2042</v>
      </c>
      <c r="F118" s="7">
        <v>2043</v>
      </c>
      <c r="G118" s="7">
        <v>2044</v>
      </c>
      <c r="H118" s="7">
        <v>2045</v>
      </c>
      <c r="I118" s="7">
        <v>2046</v>
      </c>
      <c r="J118" s="7">
        <v>2047</v>
      </c>
      <c r="K118" s="7">
        <v>2048</v>
      </c>
      <c r="L118" s="7">
        <v>2049</v>
      </c>
      <c r="M118" s="7">
        <v>2050</v>
      </c>
    </row>
    <row r="119" spans="1:13" s="20" customFormat="1" x14ac:dyDescent="0.35">
      <c r="A119" s="8" t="s">
        <v>0</v>
      </c>
      <c r="B119" s="9">
        <f t="shared" ref="B119:M119" si="38">B120+B137</f>
        <v>256.27477129622997</v>
      </c>
      <c r="C119" s="9">
        <f t="shared" si="38"/>
        <v>264.30310179275</v>
      </c>
      <c r="D119" s="9">
        <f t="shared" si="38"/>
        <v>211.64888502144998</v>
      </c>
      <c r="E119" s="9">
        <f t="shared" si="38"/>
        <v>304.22805001079996</v>
      </c>
      <c r="F119" s="9">
        <f t="shared" si="38"/>
        <v>197.3940727335</v>
      </c>
      <c r="G119" s="9">
        <f t="shared" si="38"/>
        <v>193.00676031635999</v>
      </c>
      <c r="H119" s="9">
        <f t="shared" si="38"/>
        <v>183.38497180399997</v>
      </c>
      <c r="I119" s="9">
        <f t="shared" si="38"/>
        <v>179.01151236931</v>
      </c>
      <c r="J119" s="9">
        <f t="shared" si="38"/>
        <v>175.23516070605001</v>
      </c>
      <c r="K119" s="9">
        <f t="shared" si="38"/>
        <v>158.91428966762001</v>
      </c>
      <c r="L119" s="9">
        <f t="shared" si="38"/>
        <v>156.22739965559001</v>
      </c>
      <c r="M119" s="9">
        <f t="shared" si="38"/>
        <v>153.83278804621</v>
      </c>
    </row>
    <row r="120" spans="1:13" s="20" customFormat="1" outlineLevel="1" x14ac:dyDescent="0.35">
      <c r="A120" s="10" t="s">
        <v>1</v>
      </c>
      <c r="B120" s="11">
        <f t="shared" ref="B120:M120" si="39">B121+B130</f>
        <v>50.916999943</v>
      </c>
      <c r="C120" s="11">
        <f t="shared" si="39"/>
        <v>47.687082679</v>
      </c>
      <c r="D120" s="11">
        <f t="shared" si="39"/>
        <v>29.457165414999999</v>
      </c>
      <c r="E120" s="11">
        <f t="shared" si="39"/>
        <v>28.477248150999998</v>
      </c>
      <c r="F120" s="11">
        <f t="shared" si="39"/>
        <v>27.497330887</v>
      </c>
      <c r="G120" s="11">
        <f t="shared" si="39"/>
        <v>26.517413623000003</v>
      </c>
      <c r="H120" s="11">
        <f t="shared" si="39"/>
        <v>25.537496359000002</v>
      </c>
      <c r="I120" s="11">
        <f t="shared" si="39"/>
        <v>24.557579095000001</v>
      </c>
      <c r="J120" s="11">
        <f t="shared" si="39"/>
        <v>23.577668831</v>
      </c>
      <c r="K120" s="11">
        <f t="shared" si="39"/>
        <v>10.5</v>
      </c>
      <c r="L120" s="11">
        <f t="shared" si="39"/>
        <v>10.5</v>
      </c>
      <c r="M120" s="11">
        <f t="shared" si="39"/>
        <v>10.5</v>
      </c>
    </row>
    <row r="121" spans="1:13" s="20" customFormat="1" outlineLevel="2" x14ac:dyDescent="0.35">
      <c r="A121" s="12" t="s">
        <v>2</v>
      </c>
      <c r="B121" s="13">
        <f t="shared" ref="B121:M121" si="40">B122+B124+B126</f>
        <v>23.819255943000002</v>
      </c>
      <c r="C121" s="13">
        <f t="shared" si="40"/>
        <v>20.589338679000001</v>
      </c>
      <c r="D121" s="13">
        <f t="shared" si="40"/>
        <v>17.359421415</v>
      </c>
      <c r="E121" s="13">
        <f t="shared" si="40"/>
        <v>16.379504150999999</v>
      </c>
      <c r="F121" s="13">
        <f t="shared" si="40"/>
        <v>15.399586887</v>
      </c>
      <c r="G121" s="13">
        <f t="shared" si="40"/>
        <v>14.419669623000001</v>
      </c>
      <c r="H121" s="13">
        <f t="shared" si="40"/>
        <v>13.439752359</v>
      </c>
      <c r="I121" s="13">
        <f t="shared" si="40"/>
        <v>12.459835095000001</v>
      </c>
      <c r="J121" s="13">
        <f t="shared" si="40"/>
        <v>11.479917831</v>
      </c>
      <c r="K121" s="13">
        <f t="shared" si="40"/>
        <v>10.5</v>
      </c>
      <c r="L121" s="13">
        <f t="shared" si="40"/>
        <v>10.5</v>
      </c>
      <c r="M121" s="13">
        <f t="shared" si="40"/>
        <v>10.5</v>
      </c>
    </row>
    <row r="122" spans="1:13" outlineLevel="3" collapsed="1" x14ac:dyDescent="0.35">
      <c r="A122" s="5" t="s">
        <v>3</v>
      </c>
      <c r="B122" s="4">
        <f t="shared" ref="B122:M122" si="41">SUM(B123:B123)</f>
        <v>0</v>
      </c>
      <c r="C122" s="4">
        <f t="shared" si="41"/>
        <v>0</v>
      </c>
      <c r="D122" s="4">
        <f t="shared" si="41"/>
        <v>0</v>
      </c>
      <c r="E122" s="4">
        <f t="shared" si="41"/>
        <v>0</v>
      </c>
      <c r="F122" s="4">
        <f t="shared" si="41"/>
        <v>0</v>
      </c>
      <c r="G122" s="4">
        <f t="shared" si="41"/>
        <v>0</v>
      </c>
      <c r="H122" s="4">
        <f t="shared" si="41"/>
        <v>0</v>
      </c>
      <c r="I122" s="4">
        <f t="shared" si="41"/>
        <v>0</v>
      </c>
      <c r="J122" s="4">
        <f t="shared" si="41"/>
        <v>0</v>
      </c>
      <c r="K122" s="4">
        <f t="shared" si="41"/>
        <v>0</v>
      </c>
      <c r="L122" s="4">
        <f t="shared" si="41"/>
        <v>0</v>
      </c>
      <c r="M122" s="4">
        <f t="shared" si="41"/>
        <v>0</v>
      </c>
    </row>
    <row r="123" spans="1:13" hidden="1" outlineLevel="4" x14ac:dyDescent="0.35">
      <c r="A123" s="6" t="s">
        <v>4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outlineLevel="3" collapsed="1" x14ac:dyDescent="0.35">
      <c r="A124" s="5" t="s">
        <v>5</v>
      </c>
      <c r="B124" s="4">
        <f t="shared" ref="B124:M124" si="42">SUM(B125:B125)</f>
        <v>0</v>
      </c>
      <c r="C124" s="4">
        <f t="shared" si="42"/>
        <v>0</v>
      </c>
      <c r="D124" s="4">
        <f t="shared" si="42"/>
        <v>0</v>
      </c>
      <c r="E124" s="4">
        <f t="shared" si="42"/>
        <v>0</v>
      </c>
      <c r="F124" s="4">
        <f t="shared" si="42"/>
        <v>0</v>
      </c>
      <c r="G124" s="4">
        <f t="shared" si="42"/>
        <v>0</v>
      </c>
      <c r="H124" s="4">
        <f t="shared" si="42"/>
        <v>0</v>
      </c>
      <c r="I124" s="4">
        <f t="shared" si="42"/>
        <v>0</v>
      </c>
      <c r="J124" s="4">
        <f t="shared" si="42"/>
        <v>0</v>
      </c>
      <c r="K124" s="4">
        <f t="shared" si="42"/>
        <v>0</v>
      </c>
      <c r="L124" s="4">
        <f t="shared" si="42"/>
        <v>0</v>
      </c>
      <c r="M124" s="4">
        <f t="shared" si="42"/>
        <v>0</v>
      </c>
    </row>
    <row r="125" spans="1:13" hidden="1" outlineLevel="4" x14ac:dyDescent="0.35">
      <c r="A125" s="6" t="s">
        <v>4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outlineLevel="3" collapsed="1" x14ac:dyDescent="0.35">
      <c r="A126" s="5" t="s">
        <v>6</v>
      </c>
      <c r="B126" s="4">
        <f t="shared" ref="B126:M126" si="43">SUM(B127:B129)</f>
        <v>23.819255943000002</v>
      </c>
      <c r="C126" s="4">
        <f t="shared" si="43"/>
        <v>20.589338679000001</v>
      </c>
      <c r="D126" s="4">
        <f t="shared" si="43"/>
        <v>17.359421415</v>
      </c>
      <c r="E126" s="4">
        <f t="shared" si="43"/>
        <v>16.379504150999999</v>
      </c>
      <c r="F126" s="4">
        <f t="shared" si="43"/>
        <v>15.399586887</v>
      </c>
      <c r="G126" s="4">
        <f t="shared" si="43"/>
        <v>14.419669623000001</v>
      </c>
      <c r="H126" s="4">
        <f t="shared" si="43"/>
        <v>13.439752359</v>
      </c>
      <c r="I126" s="4">
        <f t="shared" si="43"/>
        <v>12.459835095000001</v>
      </c>
      <c r="J126" s="4">
        <f t="shared" si="43"/>
        <v>11.479917831</v>
      </c>
      <c r="K126" s="4">
        <f t="shared" si="43"/>
        <v>10.5</v>
      </c>
      <c r="L126" s="4">
        <f t="shared" si="43"/>
        <v>10.5</v>
      </c>
      <c r="M126" s="4">
        <f t="shared" si="43"/>
        <v>10.5</v>
      </c>
    </row>
    <row r="127" spans="1:13" hidden="1" outlineLevel="4" x14ac:dyDescent="0.35">
      <c r="A127" s="6" t="s">
        <v>7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hidden="1" outlineLevel="4" x14ac:dyDescent="0.35">
      <c r="A128" s="6" t="s">
        <v>4</v>
      </c>
      <c r="B128" s="4">
        <v>23.819255943000002</v>
      </c>
      <c r="C128" s="4">
        <v>20.589338679000001</v>
      </c>
      <c r="D128" s="4">
        <v>17.359421415</v>
      </c>
      <c r="E128" s="4">
        <v>16.379504150999999</v>
      </c>
      <c r="F128" s="4">
        <v>15.399586887</v>
      </c>
      <c r="G128" s="4">
        <v>14.419669623000001</v>
      </c>
      <c r="H128" s="4">
        <v>13.439752359</v>
      </c>
      <c r="I128" s="4">
        <v>12.459835095000001</v>
      </c>
      <c r="J128" s="4">
        <v>11.479917831</v>
      </c>
      <c r="K128" s="4">
        <v>10.5</v>
      </c>
      <c r="L128" s="4">
        <v>10.5</v>
      </c>
      <c r="M128" s="4">
        <v>10.5</v>
      </c>
    </row>
    <row r="129" spans="1:13" hidden="1" outlineLevel="4" x14ac:dyDescent="0.35">
      <c r="A129" s="6" t="s">
        <v>8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s="20" customFormat="1" outlineLevel="2" x14ac:dyDescent="0.35">
      <c r="A130" s="12" t="s">
        <v>9</v>
      </c>
      <c r="B130" s="13">
        <f t="shared" ref="B130:M130" si="44">B131+B133</f>
        <v>27.097743999999999</v>
      </c>
      <c r="C130" s="13">
        <f t="shared" si="44"/>
        <v>27.097743999999999</v>
      </c>
      <c r="D130" s="13">
        <f t="shared" si="44"/>
        <v>12.097744</v>
      </c>
      <c r="E130" s="13">
        <f t="shared" si="44"/>
        <v>12.097744</v>
      </c>
      <c r="F130" s="13">
        <f t="shared" si="44"/>
        <v>12.097744</v>
      </c>
      <c r="G130" s="13">
        <f t="shared" si="44"/>
        <v>12.097744</v>
      </c>
      <c r="H130" s="13">
        <f t="shared" si="44"/>
        <v>12.097744</v>
      </c>
      <c r="I130" s="13">
        <f t="shared" si="44"/>
        <v>12.097744</v>
      </c>
      <c r="J130" s="13">
        <f t="shared" si="44"/>
        <v>12.097751000000001</v>
      </c>
      <c r="K130" s="13">
        <f t="shared" si="44"/>
        <v>0</v>
      </c>
      <c r="L130" s="13">
        <f t="shared" si="44"/>
        <v>0</v>
      </c>
      <c r="M130" s="13">
        <f t="shared" si="44"/>
        <v>0</v>
      </c>
    </row>
    <row r="131" spans="1:13" outlineLevel="3" collapsed="1" x14ac:dyDescent="0.35">
      <c r="A131" s="5" t="s">
        <v>5</v>
      </c>
      <c r="B131" s="4">
        <f t="shared" ref="B131:M131" si="45">SUM(B132:B132)</f>
        <v>0</v>
      </c>
      <c r="C131" s="4">
        <f t="shared" si="45"/>
        <v>0</v>
      </c>
      <c r="D131" s="4">
        <f t="shared" si="45"/>
        <v>0</v>
      </c>
      <c r="E131" s="4">
        <f t="shared" si="45"/>
        <v>0</v>
      </c>
      <c r="F131" s="4">
        <f t="shared" si="45"/>
        <v>0</v>
      </c>
      <c r="G131" s="4">
        <f t="shared" si="45"/>
        <v>0</v>
      </c>
      <c r="H131" s="4">
        <f t="shared" si="45"/>
        <v>0</v>
      </c>
      <c r="I131" s="4">
        <f t="shared" si="45"/>
        <v>0</v>
      </c>
      <c r="J131" s="4">
        <f t="shared" si="45"/>
        <v>0</v>
      </c>
      <c r="K131" s="4">
        <f t="shared" si="45"/>
        <v>0</v>
      </c>
      <c r="L131" s="4">
        <f t="shared" si="45"/>
        <v>0</v>
      </c>
      <c r="M131" s="4">
        <f t="shared" si="45"/>
        <v>0</v>
      </c>
    </row>
    <row r="132" spans="1:13" hidden="1" outlineLevel="4" x14ac:dyDescent="0.35">
      <c r="A132" s="6" t="s">
        <v>4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outlineLevel="3" collapsed="1" x14ac:dyDescent="0.35">
      <c r="A133" s="5" t="s">
        <v>6</v>
      </c>
      <c r="B133" s="4">
        <f t="shared" ref="B133:M133" si="46">SUM(B134:B136)</f>
        <v>27.097743999999999</v>
      </c>
      <c r="C133" s="4">
        <f t="shared" si="46"/>
        <v>27.097743999999999</v>
      </c>
      <c r="D133" s="4">
        <f t="shared" si="46"/>
        <v>12.097744</v>
      </c>
      <c r="E133" s="4">
        <f t="shared" si="46"/>
        <v>12.097744</v>
      </c>
      <c r="F133" s="4">
        <f t="shared" si="46"/>
        <v>12.097744</v>
      </c>
      <c r="G133" s="4">
        <f t="shared" si="46"/>
        <v>12.097744</v>
      </c>
      <c r="H133" s="4">
        <f t="shared" si="46"/>
        <v>12.097744</v>
      </c>
      <c r="I133" s="4">
        <f t="shared" si="46"/>
        <v>12.097744</v>
      </c>
      <c r="J133" s="4">
        <f t="shared" si="46"/>
        <v>12.097751000000001</v>
      </c>
      <c r="K133" s="4">
        <f t="shared" si="46"/>
        <v>0</v>
      </c>
      <c r="L133" s="4">
        <f t="shared" si="46"/>
        <v>0</v>
      </c>
      <c r="M133" s="4">
        <f t="shared" si="46"/>
        <v>0</v>
      </c>
    </row>
    <row r="134" spans="1:13" hidden="1" outlineLevel="4" x14ac:dyDescent="0.35">
      <c r="A134" s="6" t="s">
        <v>7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hidden="1" outlineLevel="4" x14ac:dyDescent="0.35">
      <c r="A135" s="6" t="s">
        <v>4</v>
      </c>
      <c r="B135" s="4">
        <v>27.097743999999999</v>
      </c>
      <c r="C135" s="4">
        <v>27.097743999999999</v>
      </c>
      <c r="D135" s="4">
        <v>12.097744</v>
      </c>
      <c r="E135" s="4">
        <v>12.097744</v>
      </c>
      <c r="F135" s="4">
        <v>12.097744</v>
      </c>
      <c r="G135" s="4">
        <v>12.097744</v>
      </c>
      <c r="H135" s="4">
        <v>12.097744</v>
      </c>
      <c r="I135" s="4">
        <v>12.097744</v>
      </c>
      <c r="J135" s="4">
        <v>12.097751000000001</v>
      </c>
      <c r="K135" s="4"/>
      <c r="L135" s="4"/>
      <c r="M135" s="4"/>
    </row>
    <row r="136" spans="1:13" hidden="1" outlineLevel="4" x14ac:dyDescent="0.35">
      <c r="A136" s="6" t="s">
        <v>8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s="20" customFormat="1" outlineLevel="1" x14ac:dyDescent="0.35">
      <c r="A137" s="10" t="s">
        <v>10</v>
      </c>
      <c r="B137" s="11">
        <f t="shared" ref="B137:M137" si="47">B138+B159</f>
        <v>205.35777135322999</v>
      </c>
      <c r="C137" s="11">
        <f t="shared" si="47"/>
        <v>216.61601911375001</v>
      </c>
      <c r="D137" s="11">
        <f t="shared" si="47"/>
        <v>182.19171960644999</v>
      </c>
      <c r="E137" s="11">
        <f t="shared" si="47"/>
        <v>275.75080185979999</v>
      </c>
      <c r="F137" s="11">
        <f t="shared" si="47"/>
        <v>169.89674184649999</v>
      </c>
      <c r="G137" s="11">
        <f t="shared" si="47"/>
        <v>166.48934669335998</v>
      </c>
      <c r="H137" s="11">
        <f t="shared" si="47"/>
        <v>157.84747544499999</v>
      </c>
      <c r="I137" s="11">
        <f t="shared" si="47"/>
        <v>154.45393327431</v>
      </c>
      <c r="J137" s="11">
        <f t="shared" si="47"/>
        <v>151.65749187505</v>
      </c>
      <c r="K137" s="11">
        <f t="shared" si="47"/>
        <v>148.41428966762001</v>
      </c>
      <c r="L137" s="11">
        <f t="shared" si="47"/>
        <v>145.72739965559001</v>
      </c>
      <c r="M137" s="11">
        <f t="shared" si="47"/>
        <v>143.33278804621</v>
      </c>
    </row>
    <row r="138" spans="1:13" s="20" customFormat="1" outlineLevel="2" x14ac:dyDescent="0.35">
      <c r="A138" s="12" t="s">
        <v>2</v>
      </c>
      <c r="B138" s="13">
        <f t="shared" ref="B138:M138" si="48">B139+B145+B149+B155</f>
        <v>51.212353527739999</v>
      </c>
      <c r="C138" s="13">
        <f t="shared" si="48"/>
        <v>47.97906239121</v>
      </c>
      <c r="D138" s="13">
        <f t="shared" si="48"/>
        <v>43.30291535592</v>
      </c>
      <c r="E138" s="13">
        <f t="shared" si="48"/>
        <v>40.452821202250007</v>
      </c>
      <c r="F138" s="13">
        <f t="shared" si="48"/>
        <v>34.903254208709996</v>
      </c>
      <c r="G138" s="13">
        <f t="shared" si="48"/>
        <v>32.80293806273</v>
      </c>
      <c r="H138" s="13">
        <f t="shared" si="48"/>
        <v>27.84327057474</v>
      </c>
      <c r="I138" s="13">
        <f t="shared" si="48"/>
        <v>25.758789839709998</v>
      </c>
      <c r="J138" s="13">
        <f t="shared" si="48"/>
        <v>23.691720029849996</v>
      </c>
      <c r="K138" s="13">
        <f t="shared" si="48"/>
        <v>21.707374862390001</v>
      </c>
      <c r="L138" s="13">
        <f t="shared" si="48"/>
        <v>19.579131200460004</v>
      </c>
      <c r="M138" s="13">
        <f t="shared" si="48"/>
        <v>17.588953798150001</v>
      </c>
    </row>
    <row r="139" spans="1:13" outlineLevel="3" collapsed="1" x14ac:dyDescent="0.35">
      <c r="A139" s="5" t="s">
        <v>3</v>
      </c>
      <c r="B139" s="4">
        <f t="shared" ref="B139:M139" si="49">SUM(B140:B144)</f>
        <v>3.4121000050000003E-2</v>
      </c>
      <c r="C139" s="4">
        <f t="shared" si="49"/>
        <v>3.4121000050000003E-2</v>
      </c>
      <c r="D139" s="4">
        <f t="shared" si="49"/>
        <v>3.3663000050000003E-2</v>
      </c>
      <c r="E139" s="4">
        <f t="shared" si="49"/>
        <v>3.3663000050000003E-2</v>
      </c>
      <c r="F139" s="4">
        <f t="shared" si="49"/>
        <v>3.3663000050000003E-2</v>
      </c>
      <c r="G139" s="4">
        <f t="shared" si="49"/>
        <v>3.3663000050000003E-2</v>
      </c>
      <c r="H139" s="4">
        <f t="shared" si="49"/>
        <v>3.3663000050000003E-2</v>
      </c>
      <c r="I139" s="4">
        <f t="shared" si="49"/>
        <v>3.3663000050000003E-2</v>
      </c>
      <c r="J139" s="4">
        <f t="shared" si="49"/>
        <v>3.3663000050000003E-2</v>
      </c>
      <c r="K139" s="4">
        <f t="shared" si="49"/>
        <v>3.3663000050000003E-2</v>
      </c>
      <c r="L139" s="4">
        <f t="shared" si="49"/>
        <v>3.3515999939999999E-2</v>
      </c>
      <c r="M139" s="4">
        <f t="shared" si="49"/>
        <v>3.3515999939999999E-2</v>
      </c>
    </row>
    <row r="140" spans="1:13" hidden="1" outlineLevel="4" x14ac:dyDescent="0.35">
      <c r="A140" s="6" t="s">
        <v>7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hidden="1" outlineLevel="4" x14ac:dyDescent="0.35">
      <c r="A141" s="6" t="s">
        <v>11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hidden="1" outlineLevel="4" x14ac:dyDescent="0.35">
      <c r="A142" s="6" t="s">
        <v>12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hidden="1" outlineLevel="4" x14ac:dyDescent="0.35">
      <c r="A143" s="6" t="s">
        <v>4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hidden="1" outlineLevel="4" x14ac:dyDescent="0.35">
      <c r="A144" s="6" t="s">
        <v>8</v>
      </c>
      <c r="B144" s="4">
        <v>3.4121000050000003E-2</v>
      </c>
      <c r="C144" s="4">
        <v>3.4121000050000003E-2</v>
      </c>
      <c r="D144" s="4">
        <v>3.3663000050000003E-2</v>
      </c>
      <c r="E144" s="4">
        <v>3.3663000050000003E-2</v>
      </c>
      <c r="F144" s="4">
        <v>3.3663000050000003E-2</v>
      </c>
      <c r="G144" s="4">
        <v>3.3663000050000003E-2</v>
      </c>
      <c r="H144" s="4">
        <v>3.3663000050000003E-2</v>
      </c>
      <c r="I144" s="4">
        <v>3.3663000050000003E-2</v>
      </c>
      <c r="J144" s="4">
        <v>3.3663000050000003E-2</v>
      </c>
      <c r="K144" s="4">
        <v>3.3663000050000003E-2</v>
      </c>
      <c r="L144" s="4">
        <v>3.3515999939999999E-2</v>
      </c>
      <c r="M144" s="4">
        <v>3.3515999939999999E-2</v>
      </c>
    </row>
    <row r="145" spans="1:13" outlineLevel="3" collapsed="1" x14ac:dyDescent="0.35">
      <c r="A145" s="5" t="s">
        <v>13</v>
      </c>
      <c r="B145" s="4">
        <f t="shared" ref="B145:M145" si="50">SUM(B146:B148)</f>
        <v>2.80408405333</v>
      </c>
      <c r="C145" s="4">
        <f t="shared" si="50"/>
        <v>2.7997485955600001</v>
      </c>
      <c r="D145" s="4">
        <f t="shared" si="50"/>
        <v>2.7841234743999999</v>
      </c>
      <c r="E145" s="4">
        <f t="shared" si="50"/>
        <v>2.77978195728</v>
      </c>
      <c r="F145" s="4">
        <f t="shared" si="50"/>
        <v>2.7716812379900002</v>
      </c>
      <c r="G145" s="4">
        <f t="shared" si="50"/>
        <v>2.7673021282399999</v>
      </c>
      <c r="H145" s="4">
        <f t="shared" si="50"/>
        <v>0</v>
      </c>
      <c r="I145" s="4">
        <f t="shared" si="50"/>
        <v>0</v>
      </c>
      <c r="J145" s="4">
        <f t="shared" si="50"/>
        <v>0</v>
      </c>
      <c r="K145" s="4">
        <f t="shared" si="50"/>
        <v>0</v>
      </c>
      <c r="L145" s="4">
        <f t="shared" si="50"/>
        <v>0</v>
      </c>
      <c r="M145" s="4">
        <f t="shared" si="50"/>
        <v>0</v>
      </c>
    </row>
    <row r="146" spans="1:13" hidden="1" outlineLevel="4" x14ac:dyDescent="0.35">
      <c r="A146" s="6" t="s">
        <v>7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hidden="1" outlineLevel="4" x14ac:dyDescent="0.35">
      <c r="A147" s="6" t="s">
        <v>11</v>
      </c>
      <c r="B147" s="4">
        <v>2.80408405333</v>
      </c>
      <c r="C147" s="4">
        <v>2.7997485955600001</v>
      </c>
      <c r="D147" s="4">
        <v>2.7841234743999999</v>
      </c>
      <c r="E147" s="4">
        <v>2.77978195728</v>
      </c>
      <c r="F147" s="4">
        <v>2.7716812379900002</v>
      </c>
      <c r="G147" s="4">
        <v>2.7673021282399999</v>
      </c>
      <c r="H147" s="4"/>
      <c r="I147" s="4"/>
      <c r="J147" s="4"/>
      <c r="K147" s="4"/>
      <c r="L147" s="4"/>
      <c r="M147" s="4"/>
    </row>
    <row r="148" spans="1:13" hidden="1" outlineLevel="4" x14ac:dyDescent="0.35">
      <c r="A148" s="6" t="s">
        <v>8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outlineLevel="3" collapsed="1" x14ac:dyDescent="0.35">
      <c r="A149" s="5" t="s">
        <v>14</v>
      </c>
      <c r="B149" s="4">
        <f t="shared" ref="B149:M149" si="51">SUM(B150:B154)</f>
        <v>0.19743129096000001</v>
      </c>
      <c r="C149" s="4">
        <f t="shared" si="51"/>
        <v>0.17777046227000001</v>
      </c>
      <c r="D149" s="4">
        <f t="shared" si="51"/>
        <v>0.15922504902000001</v>
      </c>
      <c r="E149" s="4">
        <f t="shared" si="51"/>
        <v>0.14112116846</v>
      </c>
      <c r="F149" s="4">
        <f t="shared" si="51"/>
        <v>0.12301585503000001</v>
      </c>
      <c r="G149" s="4">
        <f t="shared" si="51"/>
        <v>0.10519164686</v>
      </c>
      <c r="H149" s="4">
        <f t="shared" si="51"/>
        <v>8.7322594460000014E-2</v>
      </c>
      <c r="I149" s="4">
        <f t="shared" si="51"/>
        <v>8.7560304859999993E-2</v>
      </c>
      <c r="J149" s="4">
        <f t="shared" si="51"/>
        <v>7.3393114590000003E-2</v>
      </c>
      <c r="K149" s="4">
        <f t="shared" si="51"/>
        <v>5.9434624589999999E-2</v>
      </c>
      <c r="L149" s="4">
        <f t="shared" si="51"/>
        <v>4.4989525950000005E-2</v>
      </c>
      <c r="M149" s="4">
        <f t="shared" si="51"/>
        <v>3.09602122E-2</v>
      </c>
    </row>
    <row r="150" spans="1:13" hidden="1" outlineLevel="4" x14ac:dyDescent="0.35">
      <c r="A150" s="6" t="s">
        <v>15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hidden="1" outlineLevel="4" x14ac:dyDescent="0.35">
      <c r="A151" s="6" t="s">
        <v>7</v>
      </c>
      <c r="B151" s="4">
        <v>2.9046257629999999E-2</v>
      </c>
      <c r="C151" s="4">
        <v>2.3378451809999999E-2</v>
      </c>
      <c r="D151" s="4">
        <v>1.9686749680000001E-2</v>
      </c>
      <c r="E151" s="4">
        <v>1.600623483E-2</v>
      </c>
      <c r="F151" s="4">
        <v>1.2324287539999999E-2</v>
      </c>
      <c r="G151" s="4">
        <v>8.6511660799999997E-3</v>
      </c>
      <c r="H151" s="4">
        <v>4.9603889300000002E-3</v>
      </c>
      <c r="I151" s="4">
        <v>1.678441043E-2</v>
      </c>
      <c r="J151" s="4">
        <v>1.394484539E-2</v>
      </c>
      <c r="K151" s="4">
        <v>1.1174321229999999E-2</v>
      </c>
      <c r="L151" s="4">
        <v>8.3571758399999998E-3</v>
      </c>
      <c r="M151" s="4">
        <v>5.6060219799999996E-3</v>
      </c>
    </row>
    <row r="152" spans="1:13" hidden="1" outlineLevel="4" x14ac:dyDescent="0.35">
      <c r="A152" s="6" t="s">
        <v>11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hidden="1" outlineLevel="4" x14ac:dyDescent="0.35">
      <c r="A153" s="6" t="s">
        <v>12</v>
      </c>
      <c r="B153" s="4">
        <v>0.15006927346000001</v>
      </c>
      <c r="C153" s="4">
        <v>0.13912958408000001</v>
      </c>
      <c r="D153" s="4">
        <v>0.1274140221</v>
      </c>
      <c r="E153" s="4">
        <v>0.11608639657</v>
      </c>
      <c r="F153" s="4">
        <v>0.10475877104</v>
      </c>
      <c r="G153" s="4">
        <v>9.3694943720000007E-2</v>
      </c>
      <c r="H153" s="4">
        <v>8.2103520260000007E-2</v>
      </c>
      <c r="I153" s="4">
        <v>7.077589443E-2</v>
      </c>
      <c r="J153" s="4">
        <v>5.9448269200000001E-2</v>
      </c>
      <c r="K153" s="4">
        <v>4.8260303359999999E-2</v>
      </c>
      <c r="L153" s="4">
        <v>3.6632350110000003E-2</v>
      </c>
      <c r="M153" s="4">
        <v>2.535419022E-2</v>
      </c>
    </row>
    <row r="154" spans="1:13" hidden="1" outlineLevel="4" x14ac:dyDescent="0.35">
      <c r="A154" s="6" t="s">
        <v>8</v>
      </c>
      <c r="B154" s="4">
        <v>1.831575987E-2</v>
      </c>
      <c r="C154" s="4">
        <v>1.5262426379999999E-2</v>
      </c>
      <c r="D154" s="4">
        <v>1.212427724E-2</v>
      </c>
      <c r="E154" s="4">
        <v>9.0285370599999994E-3</v>
      </c>
      <c r="F154" s="4">
        <v>5.9327964499999997E-3</v>
      </c>
      <c r="G154" s="4">
        <v>2.8455370600000002E-3</v>
      </c>
      <c r="H154" s="4">
        <v>2.5868526999999999E-4</v>
      </c>
      <c r="I154" s="4"/>
      <c r="J154" s="4"/>
      <c r="K154" s="4"/>
      <c r="L154" s="4"/>
      <c r="M154" s="4"/>
    </row>
    <row r="155" spans="1:13" outlineLevel="3" collapsed="1" x14ac:dyDescent="0.35">
      <c r="A155" s="5" t="s">
        <v>16</v>
      </c>
      <c r="B155" s="4">
        <f t="shared" ref="B155:M155" si="52">SUM(B156:B158)</f>
        <v>48.176717183400001</v>
      </c>
      <c r="C155" s="4">
        <f t="shared" si="52"/>
        <v>44.967422333329999</v>
      </c>
      <c r="D155" s="4">
        <f t="shared" si="52"/>
        <v>40.325903832450003</v>
      </c>
      <c r="E155" s="4">
        <f t="shared" si="52"/>
        <v>37.498255076460005</v>
      </c>
      <c r="F155" s="4">
        <f t="shared" si="52"/>
        <v>31.974894115639998</v>
      </c>
      <c r="G155" s="4">
        <f t="shared" si="52"/>
        <v>29.896781287579998</v>
      </c>
      <c r="H155" s="4">
        <f t="shared" si="52"/>
        <v>27.72228498023</v>
      </c>
      <c r="I155" s="4">
        <f t="shared" si="52"/>
        <v>25.637566534799998</v>
      </c>
      <c r="J155" s="4">
        <f t="shared" si="52"/>
        <v>23.584663915209997</v>
      </c>
      <c r="K155" s="4">
        <f t="shared" si="52"/>
        <v>21.614277237750002</v>
      </c>
      <c r="L155" s="4">
        <f t="shared" si="52"/>
        <v>19.500625674570003</v>
      </c>
      <c r="M155" s="4">
        <f t="shared" si="52"/>
        <v>17.524477586010001</v>
      </c>
    </row>
    <row r="156" spans="1:13" hidden="1" outlineLevel="4" x14ac:dyDescent="0.35">
      <c r="A156" s="6" t="s">
        <v>7</v>
      </c>
      <c r="B156" s="4">
        <v>10.166627556030001</v>
      </c>
      <c r="C156" s="4">
        <v>9.1538300813600006</v>
      </c>
      <c r="D156" s="4">
        <v>8.3869075180700001</v>
      </c>
      <c r="E156" s="4">
        <v>8.2146165172799996</v>
      </c>
      <c r="F156" s="4">
        <v>4.7218633347400001</v>
      </c>
      <c r="G156" s="4">
        <v>4.5862373746199996</v>
      </c>
      <c r="H156" s="4">
        <v>4.4800443573499997</v>
      </c>
      <c r="I156" s="4">
        <v>4.3985290316299999</v>
      </c>
      <c r="J156" s="4">
        <v>4.3555128069000002</v>
      </c>
      <c r="K156" s="4">
        <v>4.33945213298</v>
      </c>
      <c r="L156" s="4">
        <v>4.3184213928200004</v>
      </c>
      <c r="M156" s="4">
        <v>4.3163708937300003</v>
      </c>
    </row>
    <row r="157" spans="1:13" hidden="1" outlineLevel="4" x14ac:dyDescent="0.35">
      <c r="A157" s="6" t="s">
        <v>8</v>
      </c>
      <c r="B157" s="4">
        <v>32.684470709389998</v>
      </c>
      <c r="C157" s="4">
        <v>30.485581378629998</v>
      </c>
      <c r="D157" s="4">
        <v>28.165552710699998</v>
      </c>
      <c r="E157" s="4">
        <v>26.030074395149999</v>
      </c>
      <c r="F157" s="4">
        <v>23.999466616869999</v>
      </c>
      <c r="G157" s="4">
        <v>22.055518458720002</v>
      </c>
      <c r="H157" s="4">
        <v>19.990137749070001</v>
      </c>
      <c r="I157" s="4">
        <v>17.98547333914</v>
      </c>
      <c r="J157" s="4">
        <v>15.97558694428</v>
      </c>
      <c r="K157" s="4">
        <v>14.01979965053</v>
      </c>
      <c r="L157" s="4">
        <v>11.94430274149</v>
      </c>
      <c r="M157" s="4">
        <v>9.9687502429899997</v>
      </c>
    </row>
    <row r="158" spans="1:13" hidden="1" outlineLevel="4" x14ac:dyDescent="0.35">
      <c r="A158" s="6" t="s">
        <v>17</v>
      </c>
      <c r="B158" s="4">
        <v>5.32561891798</v>
      </c>
      <c r="C158" s="4">
        <v>5.3280108733400002</v>
      </c>
      <c r="D158" s="4">
        <v>3.7734436036800001</v>
      </c>
      <c r="E158" s="4">
        <v>3.2535641640300001</v>
      </c>
      <c r="F158" s="4">
        <v>3.2535641640300001</v>
      </c>
      <c r="G158" s="4">
        <v>3.2550254542400001</v>
      </c>
      <c r="H158" s="4">
        <v>3.2521028738100002</v>
      </c>
      <c r="I158" s="4">
        <v>3.2535641640300001</v>
      </c>
      <c r="J158" s="4">
        <v>3.2535641640300001</v>
      </c>
      <c r="K158" s="4">
        <v>3.2550254542400001</v>
      </c>
      <c r="L158" s="4">
        <v>3.2379015402600002</v>
      </c>
      <c r="M158" s="4">
        <v>3.2393564492900002</v>
      </c>
    </row>
    <row r="159" spans="1:13" s="20" customFormat="1" outlineLevel="2" x14ac:dyDescent="0.35">
      <c r="A159" s="12" t="s">
        <v>9</v>
      </c>
      <c r="B159" s="13">
        <f t="shared" ref="B159:M159" si="53">B160+B164+B170</f>
        <v>154.14541782549</v>
      </c>
      <c r="C159" s="13">
        <f t="shared" si="53"/>
        <v>168.63695672254002</v>
      </c>
      <c r="D159" s="13">
        <f t="shared" si="53"/>
        <v>138.88880425053</v>
      </c>
      <c r="E159" s="13">
        <f t="shared" si="53"/>
        <v>235.29798065755</v>
      </c>
      <c r="F159" s="13">
        <f t="shared" si="53"/>
        <v>134.99348763779</v>
      </c>
      <c r="G159" s="13">
        <f t="shared" si="53"/>
        <v>133.68640863062998</v>
      </c>
      <c r="H159" s="13">
        <f t="shared" si="53"/>
        <v>130.00420487026</v>
      </c>
      <c r="I159" s="13">
        <f t="shared" si="53"/>
        <v>128.6951434346</v>
      </c>
      <c r="J159" s="13">
        <f t="shared" si="53"/>
        <v>127.96577184520001</v>
      </c>
      <c r="K159" s="13">
        <f t="shared" si="53"/>
        <v>126.70691480523</v>
      </c>
      <c r="L159" s="13">
        <f t="shared" si="53"/>
        <v>126.14826845512999</v>
      </c>
      <c r="M159" s="13">
        <f t="shared" si="53"/>
        <v>125.74383424806001</v>
      </c>
    </row>
    <row r="160" spans="1:13" outlineLevel="3" collapsed="1" x14ac:dyDescent="0.35">
      <c r="A160" s="5" t="s">
        <v>13</v>
      </c>
      <c r="B160" s="4">
        <f t="shared" ref="B160:M160" si="54">SUM(B161:B163)</f>
        <v>2.3989219740199998</v>
      </c>
      <c r="C160" s="4">
        <f t="shared" si="54"/>
        <v>2.3989219740199998</v>
      </c>
      <c r="D160" s="4">
        <f t="shared" si="54"/>
        <v>2.39892197526</v>
      </c>
      <c r="E160" s="4">
        <f t="shared" si="54"/>
        <v>2.39892197526</v>
      </c>
      <c r="F160" s="4">
        <f t="shared" si="54"/>
        <v>2.39892197526</v>
      </c>
      <c r="G160" s="4">
        <f t="shared" si="54"/>
        <v>2.3989219765000001</v>
      </c>
      <c r="H160" s="4">
        <f t="shared" si="54"/>
        <v>0</v>
      </c>
      <c r="I160" s="4">
        <f t="shared" si="54"/>
        <v>0</v>
      </c>
      <c r="J160" s="4">
        <f t="shared" si="54"/>
        <v>0</v>
      </c>
      <c r="K160" s="4">
        <f t="shared" si="54"/>
        <v>0</v>
      </c>
      <c r="L160" s="4">
        <f t="shared" si="54"/>
        <v>0</v>
      </c>
      <c r="M160" s="4">
        <f t="shared" si="54"/>
        <v>0</v>
      </c>
    </row>
    <row r="161" spans="1:13" hidden="1" outlineLevel="4" x14ac:dyDescent="0.35">
      <c r="A161" s="6" t="s">
        <v>7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3" hidden="1" outlineLevel="4" x14ac:dyDescent="0.35">
      <c r="A162" s="6" t="s">
        <v>11</v>
      </c>
      <c r="B162" s="4">
        <v>2.3989219740199998</v>
      </c>
      <c r="C162" s="4">
        <v>2.3989219740199998</v>
      </c>
      <c r="D162" s="4">
        <v>2.39892197526</v>
      </c>
      <c r="E162" s="4">
        <v>2.39892197526</v>
      </c>
      <c r="F162" s="4">
        <v>2.39892197526</v>
      </c>
      <c r="G162" s="4">
        <v>2.3989219765000001</v>
      </c>
      <c r="H162" s="4"/>
      <c r="I162" s="4"/>
      <c r="J162" s="4"/>
      <c r="K162" s="4"/>
      <c r="L162" s="4"/>
      <c r="M162" s="4"/>
    </row>
    <row r="163" spans="1:13" hidden="1" outlineLevel="4" x14ac:dyDescent="0.35">
      <c r="A163" s="6" t="s">
        <v>8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3" outlineLevel="3" collapsed="1" x14ac:dyDescent="0.35">
      <c r="A164" s="5" t="s">
        <v>14</v>
      </c>
      <c r="B164" s="4">
        <f t="shared" ref="B164:M164" si="55">SUM(B165:B169)</f>
        <v>2.0333111980799998</v>
      </c>
      <c r="C164" s="4">
        <f t="shared" si="55"/>
        <v>1.99754163335</v>
      </c>
      <c r="D164" s="4">
        <f t="shared" si="55"/>
        <v>2.0090292466999999</v>
      </c>
      <c r="E164" s="4">
        <f t="shared" si="55"/>
        <v>2.0091281746999998</v>
      </c>
      <c r="F164" s="4">
        <f t="shared" si="55"/>
        <v>2.0091281746999998</v>
      </c>
      <c r="G164" s="4">
        <f t="shared" si="55"/>
        <v>2.0091281792799998</v>
      </c>
      <c r="H164" s="4">
        <f t="shared" si="55"/>
        <v>1.68326728115</v>
      </c>
      <c r="I164" s="4">
        <f t="shared" si="55"/>
        <v>1.6627397211199999</v>
      </c>
      <c r="J164" s="4">
        <f t="shared" si="55"/>
        <v>1.6513630021000001</v>
      </c>
      <c r="K164" s="4">
        <f t="shared" si="55"/>
        <v>1.6513630021000001</v>
      </c>
      <c r="L164" s="4">
        <f t="shared" si="55"/>
        <v>1.6388111869999999</v>
      </c>
      <c r="M164" s="4">
        <f t="shared" si="55"/>
        <v>1.6333769842199999</v>
      </c>
    </row>
    <row r="165" spans="1:13" hidden="1" outlineLevel="4" x14ac:dyDescent="0.35">
      <c r="A165" s="6" t="s">
        <v>15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1:13" hidden="1" outlineLevel="4" x14ac:dyDescent="0.35">
      <c r="A166" s="6" t="s">
        <v>7</v>
      </c>
      <c r="B166" s="4">
        <v>0.59526568211999997</v>
      </c>
      <c r="C166" s="4">
        <v>0.55949611739000005</v>
      </c>
      <c r="D166" s="4">
        <v>0.57098373073999997</v>
      </c>
      <c r="E166" s="4">
        <v>0.57108265873999997</v>
      </c>
      <c r="F166" s="4">
        <v>0.57108265873999997</v>
      </c>
      <c r="G166" s="4">
        <v>0.57108265873999997</v>
      </c>
      <c r="H166" s="4">
        <v>0.55055509870999997</v>
      </c>
      <c r="I166" s="4">
        <v>0.53002753867999997</v>
      </c>
      <c r="J166" s="4">
        <v>0.51865081966000004</v>
      </c>
      <c r="K166" s="4">
        <v>0.51865081966000004</v>
      </c>
      <c r="L166" s="4">
        <v>0.51104534978000005</v>
      </c>
      <c r="M166" s="4">
        <v>0.50561114699999998</v>
      </c>
    </row>
    <row r="167" spans="1:13" hidden="1" outlineLevel="4" x14ac:dyDescent="0.35">
      <c r="A167" s="6" t="s">
        <v>11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hidden="1" outlineLevel="4" x14ac:dyDescent="0.35">
      <c r="A168" s="6" t="s">
        <v>12</v>
      </c>
      <c r="B168" s="4">
        <v>1.1327121824399999</v>
      </c>
      <c r="C168" s="4">
        <v>1.1327121824399999</v>
      </c>
      <c r="D168" s="4">
        <v>1.1327121824399999</v>
      </c>
      <c r="E168" s="4">
        <v>1.1327121824399999</v>
      </c>
      <c r="F168" s="4">
        <v>1.1327121824399999</v>
      </c>
      <c r="G168" s="4">
        <v>1.1327121824399999</v>
      </c>
      <c r="H168" s="4">
        <v>1.1327121824399999</v>
      </c>
      <c r="I168" s="4">
        <v>1.1327121824399999</v>
      </c>
      <c r="J168" s="4">
        <v>1.1327121824399999</v>
      </c>
      <c r="K168" s="4">
        <v>1.1327121824399999</v>
      </c>
      <c r="L168" s="4">
        <v>1.1277658372199999</v>
      </c>
      <c r="M168" s="4">
        <v>1.1277658372199999</v>
      </c>
    </row>
    <row r="169" spans="1:13" hidden="1" outlineLevel="4" x14ac:dyDescent="0.35">
      <c r="A169" s="6" t="s">
        <v>8</v>
      </c>
      <c r="B169" s="4">
        <v>0.30533333352000003</v>
      </c>
      <c r="C169" s="4">
        <v>0.30533333352000003</v>
      </c>
      <c r="D169" s="4">
        <v>0.30533333352000003</v>
      </c>
      <c r="E169" s="4">
        <v>0.30533333352000003</v>
      </c>
      <c r="F169" s="4">
        <v>0.30533333352000003</v>
      </c>
      <c r="G169" s="4">
        <v>0.30533333810000002</v>
      </c>
      <c r="H169" s="4"/>
      <c r="I169" s="4"/>
      <c r="J169" s="4"/>
      <c r="K169" s="4"/>
      <c r="L169" s="4"/>
      <c r="M169" s="4"/>
    </row>
    <row r="170" spans="1:13" outlineLevel="3" collapsed="1" x14ac:dyDescent="0.35">
      <c r="A170" s="5" t="s">
        <v>16</v>
      </c>
      <c r="B170" s="4">
        <f t="shared" ref="B170:M170" si="56">SUM(B171:B173)</f>
        <v>149.71318465338999</v>
      </c>
      <c r="C170" s="4">
        <f t="shared" si="56"/>
        <v>164.24049311517001</v>
      </c>
      <c r="D170" s="4">
        <f t="shared" si="56"/>
        <v>134.48085302857001</v>
      </c>
      <c r="E170" s="4">
        <f t="shared" si="56"/>
        <v>230.88993050759001</v>
      </c>
      <c r="F170" s="4">
        <f t="shared" si="56"/>
        <v>130.58543748783001</v>
      </c>
      <c r="G170" s="4">
        <f t="shared" si="56"/>
        <v>129.27835847484999</v>
      </c>
      <c r="H170" s="4">
        <f t="shared" si="56"/>
        <v>128.32093758911</v>
      </c>
      <c r="I170" s="4">
        <f t="shared" si="56"/>
        <v>127.03240371347999</v>
      </c>
      <c r="J170" s="4">
        <f t="shared" si="56"/>
        <v>126.31440884310001</v>
      </c>
      <c r="K170" s="4">
        <f t="shared" si="56"/>
        <v>125.05555180313</v>
      </c>
      <c r="L170" s="4">
        <f t="shared" si="56"/>
        <v>124.50945726812999</v>
      </c>
      <c r="M170" s="4">
        <f t="shared" si="56"/>
        <v>124.11045726384</v>
      </c>
    </row>
    <row r="171" spans="1:13" hidden="1" outlineLevel="4" x14ac:dyDescent="0.35">
      <c r="A171" s="6" t="s">
        <v>7</v>
      </c>
      <c r="B171" s="4">
        <v>112.72509835189</v>
      </c>
      <c r="C171" s="4">
        <v>128.13589351508</v>
      </c>
      <c r="D171" s="4">
        <v>99.831143110900001</v>
      </c>
      <c r="E171" s="4">
        <v>198.09686623838999</v>
      </c>
      <c r="F171" s="4">
        <v>98.619063219509997</v>
      </c>
      <c r="G171" s="4">
        <v>97.311984206529999</v>
      </c>
      <c r="H171" s="4">
        <v>96.354563319890005</v>
      </c>
      <c r="I171" s="4">
        <v>95.066029444259996</v>
      </c>
      <c r="J171" s="4">
        <v>94.343474207870003</v>
      </c>
      <c r="K171" s="4">
        <v>93.392898984509998</v>
      </c>
      <c r="L171" s="4">
        <v>92.985069415029997</v>
      </c>
      <c r="M171" s="4">
        <v>92.985069409120001</v>
      </c>
    </row>
    <row r="172" spans="1:13" hidden="1" outlineLevel="4" x14ac:dyDescent="0.35">
      <c r="A172" s="6" t="s">
        <v>8</v>
      </c>
      <c r="B172" s="4">
        <v>36.988086301499997</v>
      </c>
      <c r="C172" s="4">
        <v>36.104599600089998</v>
      </c>
      <c r="D172" s="4">
        <v>34.649709917670002</v>
      </c>
      <c r="E172" s="4">
        <v>32.793064269200002</v>
      </c>
      <c r="F172" s="4">
        <v>31.966374268319999</v>
      </c>
      <c r="G172" s="4">
        <v>31.966374268319999</v>
      </c>
      <c r="H172" s="4">
        <v>31.966374269220001</v>
      </c>
      <c r="I172" s="4">
        <v>31.966374269220001</v>
      </c>
      <c r="J172" s="4">
        <v>31.970934635230002</v>
      </c>
      <c r="K172" s="4">
        <v>31.66265281862</v>
      </c>
      <c r="L172" s="4">
        <v>31.524387853099999</v>
      </c>
      <c r="M172" s="4">
        <v>31.12538785472</v>
      </c>
    </row>
    <row r="173" spans="1:13" hidden="1" outlineLevel="4" x14ac:dyDescent="0.35">
      <c r="A173" s="6" t="s">
        <v>17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3" x14ac:dyDescent="0.35">
      <c r="L174" s="2"/>
      <c r="M174" s="2"/>
    </row>
  </sheetData>
  <mergeCells count="3">
    <mergeCell ref="A58:K60"/>
    <mergeCell ref="A1:K1"/>
    <mergeCell ref="J2:K2"/>
  </mergeCells>
  <pageMargins left="0.7" right="0.7" top="0.75" bottom="0.75" header="0.3" footer="0.3"/>
  <pageSetup paperSize="9" scale="7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Лесик Лариса Петрівна</cp:lastModifiedBy>
  <cp:lastPrinted>2026-05-03T16:17:37Z</cp:lastPrinted>
  <dcterms:created xsi:type="dcterms:W3CDTF">2026-05-01T15:46:39Z</dcterms:created>
  <dcterms:modified xsi:type="dcterms:W3CDTF">2026-05-03T16:20:12Z</dcterms:modified>
</cp:coreProperties>
</file>