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xr:revisionPtr revIDLastSave="0" documentId="13_ncr:1_{FDE83790-382D-4E0A-862E-C620C6D0FA07}" xr6:coauthVersionLast="36" xr6:coauthVersionMax="36" xr10:uidLastSave="{00000000-0000-0000-0000-000000000000}"/>
  <bookViews>
    <workbookView xWindow="0" yWindow="0" windowWidth="13590" windowHeight="12705" xr2:uid="{00351465-1A3B-406D-9C32-DD8D17EC6C85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3" i="1" l="1"/>
  <c r="L163" i="1"/>
  <c r="K163" i="1"/>
  <c r="J163" i="1"/>
  <c r="I163" i="1"/>
  <c r="H163" i="1"/>
  <c r="G163" i="1"/>
  <c r="F163" i="1"/>
  <c r="E163" i="1"/>
  <c r="D163" i="1"/>
  <c r="C163" i="1"/>
  <c r="B163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3" i="1"/>
  <c r="L153" i="1"/>
  <c r="K153" i="1"/>
  <c r="J153" i="1"/>
  <c r="J152" i="1" s="1"/>
  <c r="J130" i="1" s="1"/>
  <c r="I153" i="1"/>
  <c r="H153" i="1"/>
  <c r="G153" i="1"/>
  <c r="F153" i="1"/>
  <c r="F152" i="1" s="1"/>
  <c r="E153" i="1"/>
  <c r="D153" i="1"/>
  <c r="C153" i="1"/>
  <c r="B153" i="1"/>
  <c r="M152" i="1"/>
  <c r="L152" i="1"/>
  <c r="K152" i="1"/>
  <c r="I152" i="1"/>
  <c r="H152" i="1"/>
  <c r="G152" i="1"/>
  <c r="E152" i="1"/>
  <c r="D152" i="1"/>
  <c r="C152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H130" i="1" s="1"/>
  <c r="G131" i="1"/>
  <c r="G130" i="1" s="1"/>
  <c r="F131" i="1"/>
  <c r="E131" i="1"/>
  <c r="D131" i="1"/>
  <c r="C131" i="1"/>
  <c r="C130" i="1" s="1"/>
  <c r="B131" i="1"/>
  <c r="M130" i="1"/>
  <c r="L130" i="1"/>
  <c r="K130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B117" i="1" s="1"/>
  <c r="M117" i="1"/>
  <c r="L117" i="1"/>
  <c r="K117" i="1"/>
  <c r="J117" i="1"/>
  <c r="I117" i="1"/>
  <c r="H117" i="1"/>
  <c r="G117" i="1"/>
  <c r="F117" i="1"/>
  <c r="E117" i="1"/>
  <c r="D117" i="1"/>
  <c r="C117" i="1"/>
  <c r="L110" i="1"/>
  <c r="K110" i="1"/>
  <c r="J110" i="1"/>
  <c r="I110" i="1"/>
  <c r="H110" i="1"/>
  <c r="G110" i="1"/>
  <c r="F110" i="1"/>
  <c r="E110" i="1"/>
  <c r="D110" i="1"/>
  <c r="C110" i="1"/>
  <c r="B110" i="1"/>
  <c r="L104" i="1"/>
  <c r="K104" i="1"/>
  <c r="J104" i="1"/>
  <c r="I104" i="1"/>
  <c r="H104" i="1"/>
  <c r="G104" i="1"/>
  <c r="F104" i="1"/>
  <c r="E104" i="1"/>
  <c r="D104" i="1"/>
  <c r="C104" i="1"/>
  <c r="B104" i="1"/>
  <c r="L100" i="1"/>
  <c r="K100" i="1"/>
  <c r="J100" i="1"/>
  <c r="J99" i="1" s="1"/>
  <c r="I100" i="1"/>
  <c r="H100" i="1"/>
  <c r="G100" i="1"/>
  <c r="F100" i="1"/>
  <c r="E100" i="1"/>
  <c r="D100" i="1"/>
  <c r="C100" i="1"/>
  <c r="B100" i="1"/>
  <c r="L95" i="1"/>
  <c r="K95" i="1"/>
  <c r="J95" i="1"/>
  <c r="I95" i="1"/>
  <c r="H95" i="1"/>
  <c r="G95" i="1"/>
  <c r="F95" i="1"/>
  <c r="E95" i="1"/>
  <c r="D95" i="1"/>
  <c r="C95" i="1"/>
  <c r="B95" i="1"/>
  <c r="L89" i="1"/>
  <c r="K89" i="1"/>
  <c r="J89" i="1"/>
  <c r="I89" i="1"/>
  <c r="H89" i="1"/>
  <c r="G89" i="1"/>
  <c r="F89" i="1"/>
  <c r="E89" i="1"/>
  <c r="D89" i="1"/>
  <c r="C89" i="1"/>
  <c r="B89" i="1"/>
  <c r="L85" i="1"/>
  <c r="K85" i="1"/>
  <c r="J85" i="1"/>
  <c r="I85" i="1"/>
  <c r="H85" i="1"/>
  <c r="G85" i="1"/>
  <c r="F85" i="1"/>
  <c r="E85" i="1"/>
  <c r="D85" i="1"/>
  <c r="C85" i="1"/>
  <c r="B85" i="1"/>
  <c r="L79" i="1"/>
  <c r="K79" i="1"/>
  <c r="J79" i="1"/>
  <c r="I79" i="1"/>
  <c r="H79" i="1"/>
  <c r="G79" i="1"/>
  <c r="F79" i="1"/>
  <c r="E79" i="1"/>
  <c r="D79" i="1"/>
  <c r="C79" i="1"/>
  <c r="B79" i="1"/>
  <c r="L75" i="1"/>
  <c r="K75" i="1"/>
  <c r="J75" i="1"/>
  <c r="I75" i="1"/>
  <c r="H75" i="1"/>
  <c r="G75" i="1"/>
  <c r="F75" i="1"/>
  <c r="E75" i="1"/>
  <c r="D75" i="1"/>
  <c r="C75" i="1"/>
  <c r="B75" i="1"/>
  <c r="L73" i="1"/>
  <c r="K73" i="1"/>
  <c r="J73" i="1"/>
  <c r="I73" i="1"/>
  <c r="H73" i="1"/>
  <c r="G73" i="1"/>
  <c r="F73" i="1"/>
  <c r="E73" i="1"/>
  <c r="D73" i="1"/>
  <c r="D72" i="1" s="1"/>
  <c r="C73" i="1"/>
  <c r="B73" i="1"/>
  <c r="L70" i="1"/>
  <c r="K70" i="1"/>
  <c r="J70" i="1"/>
  <c r="I70" i="1"/>
  <c r="H70" i="1"/>
  <c r="G70" i="1"/>
  <c r="F70" i="1"/>
  <c r="E70" i="1"/>
  <c r="D70" i="1"/>
  <c r="C70" i="1"/>
  <c r="B70" i="1"/>
  <c r="L68" i="1"/>
  <c r="K68" i="1"/>
  <c r="J68" i="1"/>
  <c r="I68" i="1"/>
  <c r="H68" i="1"/>
  <c r="G68" i="1"/>
  <c r="F68" i="1"/>
  <c r="E68" i="1"/>
  <c r="D68" i="1"/>
  <c r="C68" i="1"/>
  <c r="B68" i="1"/>
  <c r="L66" i="1"/>
  <c r="K66" i="1"/>
  <c r="J66" i="1"/>
  <c r="I66" i="1"/>
  <c r="H66" i="1"/>
  <c r="G66" i="1"/>
  <c r="F66" i="1"/>
  <c r="E66" i="1"/>
  <c r="D66" i="1"/>
  <c r="C66" i="1"/>
  <c r="B66" i="1"/>
  <c r="D130" i="1" l="1"/>
  <c r="D116" i="1" s="1"/>
  <c r="J116" i="1"/>
  <c r="B99" i="1"/>
  <c r="F99" i="1"/>
  <c r="B65" i="1"/>
  <c r="F65" i="1"/>
  <c r="J65" i="1"/>
  <c r="I72" i="1"/>
  <c r="L116" i="1"/>
  <c r="H116" i="1"/>
  <c r="E65" i="1"/>
  <c r="E78" i="1"/>
  <c r="E77" i="1" s="1"/>
  <c r="C116" i="1"/>
  <c r="G116" i="1"/>
  <c r="K116" i="1"/>
  <c r="I65" i="1"/>
  <c r="I64" i="1" s="1"/>
  <c r="B72" i="1"/>
  <c r="F72" i="1"/>
  <c r="F64" i="1" s="1"/>
  <c r="J72" i="1"/>
  <c r="J64" i="1" s="1"/>
  <c r="C72" i="1"/>
  <c r="G72" i="1"/>
  <c r="K72" i="1"/>
  <c r="M116" i="1"/>
  <c r="E130" i="1"/>
  <c r="E116" i="1" s="1"/>
  <c r="I130" i="1"/>
  <c r="I116" i="1" s="1"/>
  <c r="I78" i="1"/>
  <c r="B64" i="1"/>
  <c r="C65" i="1"/>
  <c r="C64" i="1" s="1"/>
  <c r="G65" i="1"/>
  <c r="G64" i="1" s="1"/>
  <c r="K65" i="1"/>
  <c r="D65" i="1"/>
  <c r="D64" i="1" s="1"/>
  <c r="H65" i="1"/>
  <c r="H64" i="1" s="1"/>
  <c r="L65" i="1"/>
  <c r="H72" i="1"/>
  <c r="L72" i="1"/>
  <c r="E72" i="1"/>
  <c r="E64" i="1" s="1"/>
  <c r="E63" i="1" s="1"/>
  <c r="F130" i="1"/>
  <c r="F116" i="1" s="1"/>
  <c r="B152" i="1"/>
  <c r="B130" i="1" s="1"/>
  <c r="B116" i="1" s="1"/>
  <c r="B78" i="1"/>
  <c r="B77" i="1" s="1"/>
  <c r="F78" i="1"/>
  <c r="J78" i="1"/>
  <c r="J77" i="1" s="1"/>
  <c r="C78" i="1"/>
  <c r="G78" i="1"/>
  <c r="K78" i="1"/>
  <c r="D78" i="1"/>
  <c r="H78" i="1"/>
  <c r="L78" i="1"/>
  <c r="C99" i="1"/>
  <c r="G99" i="1"/>
  <c r="K99" i="1"/>
  <c r="D99" i="1"/>
  <c r="H99" i="1"/>
  <c r="L99" i="1"/>
  <c r="E99" i="1"/>
  <c r="I99" i="1"/>
  <c r="I77" i="1" s="1"/>
  <c r="B63" i="1" l="1"/>
  <c r="F77" i="1"/>
  <c r="I63" i="1"/>
  <c r="L64" i="1"/>
  <c r="D77" i="1"/>
  <c r="J63" i="1"/>
  <c r="K77" i="1"/>
  <c r="F63" i="1"/>
  <c r="K64" i="1"/>
  <c r="D63" i="1"/>
  <c r="L77" i="1"/>
  <c r="G77" i="1"/>
  <c r="G63" i="1" s="1"/>
  <c r="H77" i="1"/>
  <c r="H63" i="1" s="1"/>
  <c r="C77" i="1"/>
  <c r="C63" i="1" s="1"/>
  <c r="L63" i="1" l="1"/>
  <c r="K63" i="1"/>
  <c r="B7" i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F57" i="1"/>
  <c r="K57" i="1"/>
  <c r="H15" i="1" l="1"/>
  <c r="I6" i="1"/>
  <c r="F45" i="1"/>
  <c r="E6" i="1"/>
  <c r="E5" i="1" s="1"/>
  <c r="F54" i="1"/>
  <c r="K18" i="1"/>
  <c r="K15" i="1" s="1"/>
  <c r="E15" i="1"/>
  <c r="K30" i="1"/>
  <c r="C23" i="1"/>
  <c r="C15" i="1"/>
  <c r="D23" i="1"/>
  <c r="G15" i="1"/>
  <c r="B15" i="1"/>
  <c r="G6" i="1"/>
  <c r="C6" i="1"/>
  <c r="H23" i="1"/>
  <c r="D15" i="1"/>
  <c r="I44" i="1"/>
  <c r="D44" i="1"/>
  <c r="J44" i="1"/>
  <c r="B44" i="1"/>
  <c r="K24" i="1"/>
  <c r="K48" i="1"/>
  <c r="H44" i="1"/>
  <c r="G23" i="1"/>
  <c r="F24" i="1"/>
  <c r="B23" i="1"/>
  <c r="J15" i="1"/>
  <c r="I15" i="1"/>
  <c r="I5" i="1" s="1"/>
  <c r="F11" i="1"/>
  <c r="F6" i="1" s="1"/>
  <c r="K54" i="1"/>
  <c r="F48" i="1"/>
  <c r="K45" i="1"/>
  <c r="K40" i="1"/>
  <c r="F34" i="1"/>
  <c r="F30" i="1"/>
  <c r="J23" i="1"/>
  <c r="E23" i="1"/>
  <c r="K11" i="1"/>
  <c r="K6" i="1" s="1"/>
  <c r="E44" i="1"/>
  <c r="G44" i="1"/>
  <c r="G22" i="1" s="1"/>
  <c r="C44" i="1"/>
  <c r="F40" i="1"/>
  <c r="K34" i="1"/>
  <c r="I23" i="1"/>
  <c r="J6" i="1"/>
  <c r="B6" i="1"/>
  <c r="H6" i="1"/>
  <c r="H5" i="1" s="1"/>
  <c r="D6" i="1"/>
  <c r="D5" i="1" s="1"/>
  <c r="F18" i="1"/>
  <c r="F15" i="1" s="1"/>
  <c r="H22" i="1" l="1"/>
  <c r="H4" i="1" s="1"/>
  <c r="F44" i="1"/>
  <c r="I22" i="1"/>
  <c r="I4" i="1" s="1"/>
  <c r="F23" i="1"/>
  <c r="F22" i="1" s="1"/>
  <c r="J22" i="1"/>
  <c r="G5" i="1"/>
  <c r="G4" i="1" s="1"/>
  <c r="K5" i="1"/>
  <c r="B22" i="1"/>
  <c r="C5" i="1"/>
  <c r="E22" i="1"/>
  <c r="E4" i="1" s="1"/>
  <c r="D22" i="1"/>
  <c r="D4" i="1" s="1"/>
  <c r="F5" i="1"/>
  <c r="J5" i="1"/>
  <c r="C22" i="1"/>
  <c r="K44" i="1"/>
  <c r="B5" i="1"/>
  <c r="B4" i="1" s="1"/>
  <c r="K23" i="1"/>
  <c r="F4" i="1" l="1"/>
  <c r="C4" i="1"/>
  <c r="J4" i="1"/>
  <c r="K22" i="1"/>
  <c r="K4" i="1" s="1"/>
</calcChain>
</file>

<file path=xl/sharedStrings.xml><?xml version="1.0" encoding="utf-8"?>
<sst xmlns="http://schemas.openxmlformats.org/spreadsheetml/2006/main" count="169" uniqueCount="27">
  <si>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</si>
  <si>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</si>
  <si>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</si>
  <si>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</si>
  <si>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</si>
  <si>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</si>
  <si>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</si>
  <si>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</si>
  <si>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</si>
  <si>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</si>
  <si>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</si>
  <si>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</si>
  <si>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</si>
  <si>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</si>
  <si>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</si>
  <si>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</si>
  <si>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</si>
  <si>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</si>
  <si>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</si>
  <si>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2027</t>
  </si>
  <si>
    <t>Планові платежі за державним боргом у 2026-2050 роках за здійсненими 
державними запозиченнями станом на 01.04.2026*</t>
  </si>
  <si>
    <t>млрд грн</t>
  </si>
  <si>
    <t>І кв</t>
  </si>
  <si>
    <t>ІІ кв</t>
  </si>
  <si>
    <t>ІІІ кв</t>
  </si>
  <si>
    <t>ІV кв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</si>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</sst>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2" xfId="0" applyNumberFormat="1" applyBorder="1"/>
    <xf numFmtId="49" fontId="0" fillId="0" borderId="2" xfId="0" applyNumberFormat="1" applyBorder="1" applyAlignment="1">
      <alignment horizontal="left" indent="3"/>
    </xf>
    <xf numFmtId="49" fontId="0" fillId="0" borderId="2" xfId="0" applyNumberFormat="1" applyBorder="1" applyAlignment="1">
      <alignment horizontal="left" indent="4"/>
    </xf>
    <xf numFmtId="4" fontId="0" fillId="0" borderId="2" xfId="0" applyNumberFormat="1" applyBorder="1"/>
    <xf numFmtId="4" fontId="0" fillId="0" borderId="2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/>
    <xf numFmtId="4" fontId="2" fillId="0" borderId="2" xfId="0" applyNumberFormat="1" applyFont="1" applyBorder="1"/>
    <xf numFmtId="49" fontId="2" fillId="2" borderId="2" xfId="0" applyNumberFormat="1" applyFont="1" applyFill="1" applyBorder="1" applyAlignment="1">
      <alignment horizontal="left" indent="2"/>
    </xf>
    <xf numFmtId="4" fontId="2" fillId="2" borderId="2" xfId="0" applyNumberFormat="1" applyFont="1" applyFill="1" applyBorder="1"/>
    <xf numFmtId="49" fontId="2" fillId="3" borderId="2" xfId="0" applyNumberFormat="1" applyFont="1" applyFill="1" applyBorder="1" applyAlignment="1">
      <alignment horizontal="left" indent="1"/>
    </xf>
    <xf numFmtId="4" fontId="2" fillId="3" borderId="2" xfId="0" applyNumberFormat="1" applyFont="1" applyFill="1" applyBorder="1"/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justify" vertical="top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92E5-76EE-4409-9077-DF6BA1B8CCB4}">
  <sheetPr>
    <outlinePr summaryBelow="0"/>
    <pageSetUpPr fitToPage="1"/>
  </sheetPr>
  <dimension ref="A1:M167"/>
  <sheetViews>
    <sheetView tabSelected="1" topLeftCell="A48" zoomScale="80" zoomScaleNormal="80" workbookViewId="0">
      <selection activeCell="U73" sqref="U73"/>
    </sheetView>
  </sheetViews>
  <sheetFormatPr defaultRowHeight="15" outlineLevelRow="4" x14ac:dyDescent="0.25"/>
  <cols>
    <col min="1" max="1" width="23.85546875" style="1" bestFit="1" customWidth="1"/>
    <col min="2" max="10" width="8.28515625" style="2" bestFit="1" customWidth="1"/>
    <col min="11" max="11" width="9.42578125" style="2" customWidth="1"/>
  </cols>
  <sheetData>
    <row r="1" spans="1:11" ht="29.25" customHeight="1" x14ac:dyDescent="0.25">
      <c r="A1" s="17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J2" s="19" t="s">
        <v>21</v>
      </c>
      <c r="K2" s="19"/>
    </row>
    <row r="3" spans="1:11" s="3" customFormat="1" x14ac:dyDescent="0.25">
      <c r="A3" s="9"/>
      <c r="B3" s="10" t="s">
        <v>22</v>
      </c>
      <c r="C3" s="10" t="s">
        <v>23</v>
      </c>
      <c r="D3" s="10" t="s">
        <v>24</v>
      </c>
      <c r="E3" s="10" t="s">
        <v>25</v>
      </c>
      <c r="F3" s="9" t="s">
        <v>18</v>
      </c>
      <c r="G3" s="10" t="s">
        <v>22</v>
      </c>
      <c r="H3" s="10" t="s">
        <v>23</v>
      </c>
      <c r="I3" s="10" t="s">
        <v>24</v>
      </c>
      <c r="J3" s="10" t="s">
        <v>25</v>
      </c>
      <c r="K3" s="9" t="s">
        <v>19</v>
      </c>
    </row>
    <row r="4" spans="1:11" x14ac:dyDescent="0.25">
      <c r="A4" s="11" t="s">
        <v>0</v>
      </c>
      <c r="B4" s="12">
        <f t="shared" ref="B4:K4" si="0">B5+B22</f>
        <v>204.44846224223997</v>
      </c>
      <c r="C4" s="12">
        <f t="shared" si="0"/>
        <v>263.11159735461996</v>
      </c>
      <c r="D4" s="12">
        <f t="shared" si="0"/>
        <v>250.82621912586998</v>
      </c>
      <c r="E4" s="12">
        <f t="shared" si="0"/>
        <v>243.99537715278998</v>
      </c>
      <c r="F4" s="12">
        <f t="shared" si="0"/>
        <v>962.38165587551998</v>
      </c>
      <c r="G4" s="12">
        <f t="shared" si="0"/>
        <v>217.20312509882999</v>
      </c>
      <c r="H4" s="12">
        <f t="shared" si="0"/>
        <v>312.07347107495002</v>
      </c>
      <c r="I4" s="12">
        <f t="shared" si="0"/>
        <v>228.93621579308001</v>
      </c>
      <c r="J4" s="12">
        <f t="shared" si="0"/>
        <v>248.38800893681</v>
      </c>
      <c r="K4" s="12">
        <f t="shared" si="0"/>
        <v>1006.60082090367</v>
      </c>
    </row>
    <row r="5" spans="1:11" outlineLevel="1" x14ac:dyDescent="0.25">
      <c r="A5" s="15" t="s">
        <v>1</v>
      </c>
      <c r="B5" s="16">
        <f t="shared" ref="B5:K5" si="1">B6+B15</f>
        <v>145.10458747081998</v>
      </c>
      <c r="C5" s="16">
        <f t="shared" si="1"/>
        <v>200.85286041429998</v>
      </c>
      <c r="D5" s="16">
        <f t="shared" si="1"/>
        <v>176.82725109627998</v>
      </c>
      <c r="E5" s="16">
        <f t="shared" si="1"/>
        <v>182.46858505008998</v>
      </c>
      <c r="F5" s="16">
        <f t="shared" si="1"/>
        <v>705.25328403149001</v>
      </c>
      <c r="G5" s="16">
        <f t="shared" si="1"/>
        <v>140.85915816484999</v>
      </c>
      <c r="H5" s="16">
        <f t="shared" si="1"/>
        <v>246.03906743139999</v>
      </c>
      <c r="I5" s="16">
        <f t="shared" si="1"/>
        <v>135.62705579709001</v>
      </c>
      <c r="J5" s="16">
        <f t="shared" si="1"/>
        <v>159.34356814576</v>
      </c>
      <c r="K5" s="16">
        <f t="shared" si="1"/>
        <v>681.86884953909998</v>
      </c>
    </row>
    <row r="6" spans="1:11" outlineLevel="2" x14ac:dyDescent="0.25">
      <c r="A6" s="13" t="s">
        <v>2</v>
      </c>
      <c r="B6" s="14">
        <f t="shared" ref="B6:K6" si="2">B7+B9+B11</f>
        <v>34.641355850199993</v>
      </c>
      <c r="C6" s="14">
        <f t="shared" si="2"/>
        <v>99.99330273487999</v>
      </c>
      <c r="D6" s="14">
        <f t="shared" si="2"/>
        <v>56.129967373589999</v>
      </c>
      <c r="E6" s="14">
        <f t="shared" si="2"/>
        <v>81.098232920409998</v>
      </c>
      <c r="F6" s="14">
        <f t="shared" si="2"/>
        <v>271.86285887908002</v>
      </c>
      <c r="G6" s="14">
        <f t="shared" si="2"/>
        <v>33.693372866810009</v>
      </c>
      <c r="H6" s="14">
        <f t="shared" si="2"/>
        <v>76.513614085300006</v>
      </c>
      <c r="I6" s="14">
        <f t="shared" si="2"/>
        <v>38.404885666469994</v>
      </c>
      <c r="J6" s="14">
        <f t="shared" si="2"/>
        <v>58.98322801514</v>
      </c>
      <c r="K6" s="14">
        <f t="shared" si="2"/>
        <v>207.59510063371999</v>
      </c>
    </row>
    <row r="7" spans="1:11" outlineLevel="3" collapsed="1" x14ac:dyDescent="0.25">
      <c r="A7" s="5" t="s">
        <v>3</v>
      </c>
      <c r="B7" s="4">
        <f t="shared" ref="B7:K7" si="3">SUM(B8:B8)</f>
        <v>0</v>
      </c>
      <c r="C7" s="4">
        <f t="shared" si="3"/>
        <v>3.2574999999999999E-5</v>
      </c>
      <c r="D7" s="4">
        <f t="shared" si="3"/>
        <v>6.7000000000000002E-5</v>
      </c>
      <c r="E7" s="4">
        <f t="shared" si="3"/>
        <v>1.34E-4</v>
      </c>
      <c r="F7" s="4">
        <f t="shared" si="3"/>
        <v>2.33575E-4</v>
      </c>
      <c r="G7" s="4">
        <f t="shared" si="3"/>
        <v>0</v>
      </c>
      <c r="H7" s="4">
        <f t="shared" si="3"/>
        <v>3.3312499999999998E-4</v>
      </c>
      <c r="I7" s="4">
        <f t="shared" si="3"/>
        <v>0</v>
      </c>
      <c r="J7" s="4">
        <f t="shared" si="3"/>
        <v>0</v>
      </c>
      <c r="K7" s="4">
        <f t="shared" si="3"/>
        <v>3.3312499999999998E-4</v>
      </c>
    </row>
    <row r="8" spans="1:11" hidden="1" outlineLevel="4" x14ac:dyDescent="0.25">
      <c r="A8" s="6" t="s">
        <v>4</v>
      </c>
      <c r="B8" s="4"/>
      <c r="C8" s="4">
        <v>3.2574999999999999E-5</v>
      </c>
      <c r="D8" s="4">
        <v>6.7000000000000002E-5</v>
      </c>
      <c r="E8" s="4">
        <v>1.34E-4</v>
      </c>
      <c r="F8" s="4">
        <f>$B8+$C8+$D8+$E8</f>
        <v>2.33575E-4</v>
      </c>
      <c r="G8" s="4"/>
      <c r="H8" s="4">
        <v>3.3312499999999998E-4</v>
      </c>
      <c r="I8" s="4"/>
      <c r="J8" s="4"/>
      <c r="K8" s="4">
        <f>$G8+$H8+$I8+$J8</f>
        <v>3.3312499999999998E-4</v>
      </c>
    </row>
    <row r="9" spans="1:11" outlineLevel="3" collapsed="1" x14ac:dyDescent="0.25">
      <c r="A9" s="5" t="s">
        <v>5</v>
      </c>
      <c r="B9" s="4">
        <f t="shared" ref="B9:K9" si="4">SUM(B10:B10)</f>
        <v>1.6305105520000002E-2</v>
      </c>
      <c r="C9" s="4">
        <f t="shared" si="4"/>
        <v>1.6074116520000001E-2</v>
      </c>
      <c r="D9" s="4">
        <f t="shared" si="4"/>
        <v>1.583406914E-2</v>
      </c>
      <c r="E9" s="4">
        <f t="shared" si="4"/>
        <v>1.541738311E-2</v>
      </c>
      <c r="F9" s="4">
        <f t="shared" si="4"/>
        <v>6.3630674290000008E-2</v>
      </c>
      <c r="G9" s="4">
        <f t="shared" si="4"/>
        <v>1.467459497E-2</v>
      </c>
      <c r="H9" s="4">
        <f t="shared" si="4"/>
        <v>1.442548919E-2</v>
      </c>
      <c r="I9" s="4">
        <f t="shared" si="4"/>
        <v>1.416732502E-2</v>
      </c>
      <c r="J9" s="4">
        <f t="shared" si="4"/>
        <v>1.3750638989999999E-2</v>
      </c>
      <c r="K9" s="4">
        <f t="shared" si="4"/>
        <v>5.7018048169999995E-2</v>
      </c>
    </row>
    <row r="10" spans="1:11" hidden="1" outlineLevel="4" x14ac:dyDescent="0.25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1" outlineLevel="3" collapsed="1" x14ac:dyDescent="0.25">
      <c r="A11" s="5" t="s">
        <v>6</v>
      </c>
      <c r="B11" s="4">
        <f t="shared" ref="B11:K11" si="5">SUM(B12:B14)</f>
        <v>34.625050744679996</v>
      </c>
      <c r="C11" s="4">
        <f t="shared" si="5"/>
        <v>99.977196043359996</v>
      </c>
      <c r="D11" s="4">
        <f t="shared" si="5"/>
        <v>56.114066304449999</v>
      </c>
      <c r="E11" s="4">
        <f t="shared" si="5"/>
        <v>81.082681537300004</v>
      </c>
      <c r="F11" s="4">
        <f t="shared" si="5"/>
        <v>271.79899462979</v>
      </c>
      <c r="G11" s="4">
        <f t="shared" si="5"/>
        <v>33.678698271840005</v>
      </c>
      <c r="H11" s="4">
        <f t="shared" si="5"/>
        <v>76.498855471110005</v>
      </c>
      <c r="I11" s="4">
        <f t="shared" si="5"/>
        <v>38.390718341449997</v>
      </c>
      <c r="J11" s="4">
        <f t="shared" si="5"/>
        <v>58.969477376150003</v>
      </c>
      <c r="K11" s="4">
        <f t="shared" si="5"/>
        <v>207.53774946055</v>
      </c>
    </row>
    <row r="12" spans="1:11" hidden="1" outlineLevel="4" x14ac:dyDescent="0.25">
      <c r="A12" s="6" t="s">
        <v>7</v>
      </c>
      <c r="B12" s="4">
        <v>2.2205506100000001E-2</v>
      </c>
      <c r="C12" s="4">
        <v>0.34639696313000001</v>
      </c>
      <c r="D12" s="4">
        <v>0.38429229604999998</v>
      </c>
      <c r="E12" s="4">
        <v>0.18848733611999999</v>
      </c>
      <c r="F12" s="4">
        <f>$B12+$C12+$D12+$E12</f>
        <v>0.9413821014</v>
      </c>
      <c r="G12" s="4">
        <v>7.5767917640000002E-2</v>
      </c>
      <c r="H12" s="4">
        <v>0.19343667536</v>
      </c>
      <c r="I12" s="4"/>
      <c r="J12" s="4"/>
      <c r="K12" s="4">
        <f>$G12+$H12+$I12+$J12</f>
        <v>0.26920459299999999</v>
      </c>
    </row>
    <row r="13" spans="1:11" hidden="1" outlineLevel="4" x14ac:dyDescent="0.25">
      <c r="A13" s="6" t="s">
        <v>4</v>
      </c>
      <c r="B13" s="4">
        <v>33.544260217629997</v>
      </c>
      <c r="C13" s="4">
        <v>98.627470560169996</v>
      </c>
      <c r="D13" s="4">
        <v>54.501258069350001</v>
      </c>
      <c r="E13" s="4">
        <v>79.945132274599999</v>
      </c>
      <c r="F13" s="4">
        <f>$B13+$C13+$D13+$E13</f>
        <v>266.61812112174999</v>
      </c>
      <c r="G13" s="4">
        <v>32.642302630800003</v>
      </c>
      <c r="H13" s="4">
        <v>75.33143620589</v>
      </c>
      <c r="I13" s="4">
        <v>38.01739434145</v>
      </c>
      <c r="J13" s="4">
        <v>58.969477376150003</v>
      </c>
      <c r="K13" s="4">
        <f>$G13+$H13+$I13+$J13</f>
        <v>204.96061055428999</v>
      </c>
    </row>
    <row r="14" spans="1:11" hidden="1" outlineLevel="4" x14ac:dyDescent="0.25">
      <c r="A14" s="6" t="s">
        <v>8</v>
      </c>
      <c r="B14" s="4">
        <v>1.0585850209500001</v>
      </c>
      <c r="C14" s="4">
        <v>1.00332852006</v>
      </c>
      <c r="D14" s="4">
        <v>1.22851593905</v>
      </c>
      <c r="E14" s="4">
        <v>0.94906192657999999</v>
      </c>
      <c r="F14" s="4">
        <f>$B14+$C14+$D14+$E14</f>
        <v>4.23949140664</v>
      </c>
      <c r="G14" s="4">
        <v>0.96062772340000002</v>
      </c>
      <c r="H14" s="4">
        <v>0.97398258985999997</v>
      </c>
      <c r="I14" s="4">
        <v>0.37332399999999999</v>
      </c>
      <c r="J14" s="4"/>
      <c r="K14" s="4">
        <f>$G14+$H14+$I14+$J14</f>
        <v>2.3079343132599996</v>
      </c>
    </row>
    <row r="15" spans="1:11" outlineLevel="2" x14ac:dyDescent="0.25">
      <c r="A15" s="13" t="s">
        <v>9</v>
      </c>
      <c r="B15" s="14">
        <f t="shared" ref="B15:K15" si="6">B16+B18</f>
        <v>110.46323162061999</v>
      </c>
      <c r="C15" s="14">
        <f t="shared" si="6"/>
        <v>100.85955767941999</v>
      </c>
      <c r="D15" s="14">
        <f t="shared" si="6"/>
        <v>120.69728372268999</v>
      </c>
      <c r="E15" s="14">
        <f t="shared" si="6"/>
        <v>101.37035212967999</v>
      </c>
      <c r="F15" s="14">
        <f t="shared" si="6"/>
        <v>433.39042515240993</v>
      </c>
      <c r="G15" s="14">
        <f t="shared" si="6"/>
        <v>107.16578529803998</v>
      </c>
      <c r="H15" s="14">
        <f t="shared" si="6"/>
        <v>169.52545334609999</v>
      </c>
      <c r="I15" s="14">
        <f t="shared" si="6"/>
        <v>97.22217013062</v>
      </c>
      <c r="J15" s="14">
        <f t="shared" si="6"/>
        <v>100.36034013061999</v>
      </c>
      <c r="K15" s="14">
        <f t="shared" si="6"/>
        <v>474.27374890537993</v>
      </c>
    </row>
    <row r="16" spans="1:11" outlineLevel="3" collapsed="1" x14ac:dyDescent="0.2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2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outlineLevel="3" collapsed="1" x14ac:dyDescent="0.25">
      <c r="A18" s="5" t="s">
        <v>6</v>
      </c>
      <c r="B18" s="4">
        <f t="shared" ref="B18:K18" si="8">SUM(B19:B21)</f>
        <v>110.43016849</v>
      </c>
      <c r="C18" s="4">
        <f t="shared" si="8"/>
        <v>100.8264945488</v>
      </c>
      <c r="D18" s="4">
        <f t="shared" si="8"/>
        <v>120.66422059207</v>
      </c>
      <c r="E18" s="4">
        <f t="shared" si="8"/>
        <v>101.33728899905999</v>
      </c>
      <c r="F18" s="4">
        <f t="shared" si="8"/>
        <v>433.25817262992996</v>
      </c>
      <c r="G18" s="4">
        <f t="shared" si="8"/>
        <v>107.13272216741998</v>
      </c>
      <c r="H18" s="4">
        <f t="shared" si="8"/>
        <v>169.49239021547999</v>
      </c>
      <c r="I18" s="4">
        <f t="shared" si="8"/>
        <v>97.189107000000007</v>
      </c>
      <c r="J18" s="4">
        <f t="shared" si="8"/>
        <v>100.327277</v>
      </c>
      <c r="K18" s="4">
        <f t="shared" si="8"/>
        <v>474.14149638289996</v>
      </c>
    </row>
    <row r="19" spans="1:11" hidden="1" outlineLevel="4" x14ac:dyDescent="0.25">
      <c r="A19" s="6" t="s">
        <v>7</v>
      </c>
      <c r="B19" s="4"/>
      <c r="C19" s="4">
        <v>9.7475078400000008</v>
      </c>
      <c r="D19" s="4">
        <v>19.555727592069999</v>
      </c>
      <c r="E19" s="4"/>
      <c r="F19" s="4">
        <f>$B19+$C19+$D19+$E19</f>
        <v>29.30323543207</v>
      </c>
      <c r="G19" s="4">
        <v>4.7503396640000002</v>
      </c>
      <c r="H19" s="4">
        <v>11.940535516000001</v>
      </c>
      <c r="I19" s="4"/>
      <c r="J19" s="4"/>
      <c r="K19" s="4">
        <f>$G19+$H19+$I19+$J19</f>
        <v>16.690875179999999</v>
      </c>
    </row>
    <row r="20" spans="1:11" hidden="1" outlineLevel="4" x14ac:dyDescent="0.25">
      <c r="A20" s="6" t="s">
        <v>4</v>
      </c>
      <c r="B20" s="4">
        <v>90.961008489999998</v>
      </c>
      <c r="C20" s="4">
        <v>82.534372478860007</v>
      </c>
      <c r="D20" s="4">
        <v>101.108493</v>
      </c>
      <c r="E20" s="4">
        <v>101.33728899905999</v>
      </c>
      <c r="F20" s="4">
        <f>$B20+$C20+$D20+$E20</f>
        <v>375.94116296791998</v>
      </c>
      <c r="G20" s="4">
        <v>74.034751897999996</v>
      </c>
      <c r="H20" s="4">
        <v>109.61216217331</v>
      </c>
      <c r="I20" s="4">
        <v>78.429107000000002</v>
      </c>
      <c r="J20" s="4">
        <v>100.327277</v>
      </c>
      <c r="K20" s="4">
        <f>$G20+$H20+$I20+$J20</f>
        <v>362.40329807130996</v>
      </c>
    </row>
    <row r="21" spans="1:11" hidden="1" outlineLevel="4" x14ac:dyDescent="0.25">
      <c r="A21" s="6" t="s">
        <v>8</v>
      </c>
      <c r="B21" s="4">
        <v>19.469159999999999</v>
      </c>
      <c r="C21" s="4">
        <v>8.5446142299400005</v>
      </c>
      <c r="D21" s="4"/>
      <c r="E21" s="4"/>
      <c r="F21" s="4">
        <f>$B21+$C21+$D21+$E21</f>
        <v>28.013774229939997</v>
      </c>
      <c r="G21" s="4">
        <v>28.347630605420001</v>
      </c>
      <c r="H21" s="4">
        <v>47.939692526169999</v>
      </c>
      <c r="I21" s="4">
        <v>18.760000000000002</v>
      </c>
      <c r="J21" s="4"/>
      <c r="K21" s="4">
        <f>$G21+$H21+$I21+$J21</f>
        <v>95.047323131590005</v>
      </c>
    </row>
    <row r="22" spans="1:11" outlineLevel="1" x14ac:dyDescent="0.25">
      <c r="A22" s="15" t="s">
        <v>10</v>
      </c>
      <c r="B22" s="16">
        <f t="shared" ref="B22:K22" si="9">B23+B44</f>
        <v>59.343874771419998</v>
      </c>
      <c r="C22" s="16">
        <f t="shared" si="9"/>
        <v>62.258736940319992</v>
      </c>
      <c r="D22" s="16">
        <f t="shared" si="9"/>
        <v>73.998968029590003</v>
      </c>
      <c r="E22" s="16">
        <f t="shared" si="9"/>
        <v>61.5267921027</v>
      </c>
      <c r="F22" s="16">
        <f t="shared" si="9"/>
        <v>257.12837184402997</v>
      </c>
      <c r="G22" s="16">
        <f t="shared" si="9"/>
        <v>76.343966933979999</v>
      </c>
      <c r="H22" s="16">
        <f t="shared" si="9"/>
        <v>66.034403643550007</v>
      </c>
      <c r="I22" s="16">
        <f t="shared" si="9"/>
        <v>93.309159995990001</v>
      </c>
      <c r="J22" s="16">
        <f t="shared" si="9"/>
        <v>89.044440791049993</v>
      </c>
      <c r="K22" s="16">
        <f t="shared" si="9"/>
        <v>324.73197136456997</v>
      </c>
    </row>
    <row r="23" spans="1:11" outlineLevel="2" x14ac:dyDescent="0.25">
      <c r="A23" s="13" t="s">
        <v>2</v>
      </c>
      <c r="B23" s="14">
        <f t="shared" ref="B23:K23" si="10">B24+B30+B34+B40</f>
        <v>30.076753912679997</v>
      </c>
      <c r="C23" s="14">
        <f t="shared" si="10"/>
        <v>28.970678921979996</v>
      </c>
      <c r="D23" s="14">
        <f t="shared" si="10"/>
        <v>38.567398925820001</v>
      </c>
      <c r="E23" s="14">
        <f t="shared" si="10"/>
        <v>30.247335976240002</v>
      </c>
      <c r="F23" s="14">
        <f t="shared" si="10"/>
        <v>127.86216773672</v>
      </c>
      <c r="G23" s="14">
        <f t="shared" si="10"/>
        <v>44.02071695507</v>
      </c>
      <c r="H23" s="14">
        <f t="shared" si="10"/>
        <v>35.459740803180004</v>
      </c>
      <c r="I23" s="14">
        <f t="shared" si="10"/>
        <v>48.662557821690001</v>
      </c>
      <c r="J23" s="14">
        <f t="shared" si="10"/>
        <v>38.204132681619996</v>
      </c>
      <c r="K23" s="14">
        <f t="shared" si="10"/>
        <v>166.34714826155999</v>
      </c>
    </row>
    <row r="24" spans="1:11" outlineLevel="3" collapsed="1" x14ac:dyDescent="0.25">
      <c r="A24" s="5" t="s">
        <v>3</v>
      </c>
      <c r="B24" s="4">
        <f t="shared" ref="B24:K24" si="11">SUM(B25:B29)</f>
        <v>3.9015193400000002E-2</v>
      </c>
      <c r="C24" s="4">
        <f t="shared" si="11"/>
        <v>0.80386568078999998</v>
      </c>
      <c r="D24" s="4">
        <f t="shared" si="11"/>
        <v>2.467044304E-2</v>
      </c>
      <c r="E24" s="4">
        <f t="shared" si="11"/>
        <v>0.16713015549999999</v>
      </c>
      <c r="F24" s="4">
        <f t="shared" si="11"/>
        <v>1.03468147273</v>
      </c>
      <c r="G24" s="4">
        <f t="shared" si="11"/>
        <v>0.10646241375</v>
      </c>
      <c r="H24" s="4">
        <f t="shared" si="11"/>
        <v>0.55662929564999997</v>
      </c>
      <c r="I24" s="4">
        <f t="shared" si="11"/>
        <v>8.291333750000001E-3</v>
      </c>
      <c r="J24" s="4">
        <f t="shared" si="11"/>
        <v>5.3661221250000002E-2</v>
      </c>
      <c r="K24" s="4">
        <f t="shared" si="11"/>
        <v>0.72504426440000003</v>
      </c>
    </row>
    <row r="25" spans="1:11" hidden="1" outlineLevel="4" x14ac:dyDescent="0.25">
      <c r="A25" s="6" t="s">
        <v>7</v>
      </c>
      <c r="B25" s="4">
        <v>6.7154051000000003E-3</v>
      </c>
      <c r="C25" s="4">
        <v>3.43012E-3</v>
      </c>
      <c r="D25" s="4">
        <v>3.1807200000000002E-3</v>
      </c>
      <c r="E25" s="4">
        <v>3.1807200000000002E-3</v>
      </c>
      <c r="F25" s="4">
        <f>$B25+$C25+$D25+$E25</f>
        <v>1.65069651E-2</v>
      </c>
      <c r="G25" s="4">
        <v>4.3523199999999998E-3</v>
      </c>
      <c r="H25" s="4">
        <v>3.2642399999999998E-3</v>
      </c>
      <c r="I25" s="4">
        <v>3.2642399999999998E-3</v>
      </c>
      <c r="J25" s="4">
        <v>3.2642399999999998E-3</v>
      </c>
      <c r="K25" s="4">
        <f>$G25+$H25+$I25+$J25</f>
        <v>1.4145039999999999E-2</v>
      </c>
    </row>
    <row r="26" spans="1:11" hidden="1" outlineLevel="4" x14ac:dyDescent="0.25">
      <c r="A26" s="6" t="s">
        <v>11</v>
      </c>
      <c r="B26" s="4">
        <v>3.6395437999999999E-4</v>
      </c>
      <c r="C26" s="4">
        <v>6.1624821999999996E-3</v>
      </c>
      <c r="D26" s="4">
        <v>3.7131250000000001E-4</v>
      </c>
      <c r="E26" s="4">
        <v>3.7131250000000001E-4</v>
      </c>
      <c r="F26" s="4">
        <f>$B26+$C26+$D26+$E26</f>
        <v>7.2690615799999997E-3</v>
      </c>
      <c r="G26" s="4">
        <v>3.9571875000000002E-4</v>
      </c>
      <c r="H26" s="4">
        <v>3.9571875000000002E-4</v>
      </c>
      <c r="I26" s="4">
        <v>3.9571875000000002E-4</v>
      </c>
      <c r="J26" s="4">
        <v>3.9571875000000002E-4</v>
      </c>
      <c r="K26" s="4">
        <f>$G26+$H26+$I26+$J26</f>
        <v>1.5828750000000001E-3</v>
      </c>
    </row>
    <row r="27" spans="1:11" hidden="1" outlineLevel="4" x14ac:dyDescent="0.25">
      <c r="A27" s="6" t="s">
        <v>12</v>
      </c>
      <c r="B27" s="4">
        <v>6.7993000000000003E-7</v>
      </c>
      <c r="C27" s="4"/>
      <c r="D27" s="4"/>
      <c r="E27" s="4">
        <v>6.1238000000000004E-4</v>
      </c>
      <c r="F27" s="4">
        <f>$B27+$C27+$D27+$E27</f>
        <v>6.1305993000000008E-4</v>
      </c>
      <c r="G27" s="4"/>
      <c r="H27" s="4"/>
      <c r="I27" s="4"/>
      <c r="J27" s="4">
        <v>6.0970000000000002E-4</v>
      </c>
      <c r="K27" s="4">
        <f>$G27+$H27+$I27+$J27</f>
        <v>6.0970000000000002E-4</v>
      </c>
    </row>
    <row r="28" spans="1:11" hidden="1" outlineLevel="4" x14ac:dyDescent="0.25">
      <c r="A28" s="6" t="s">
        <v>4</v>
      </c>
      <c r="B28" s="4"/>
      <c r="C28" s="4">
        <v>6.8111300000000003E-6</v>
      </c>
      <c r="D28" s="4"/>
      <c r="E28" s="4"/>
      <c r="F28" s="4">
        <f>$B28+$C28+$D28+$E28</f>
        <v>6.8111300000000003E-6</v>
      </c>
      <c r="G28" s="4"/>
      <c r="H28" s="4">
        <v>6.6119000000000002E-6</v>
      </c>
      <c r="I28" s="4"/>
      <c r="J28" s="4"/>
      <c r="K28" s="4">
        <f>$G28+$H28+$I28+$J28</f>
        <v>6.6119000000000002E-6</v>
      </c>
    </row>
    <row r="29" spans="1:11" hidden="1" outlineLevel="4" x14ac:dyDescent="0.25">
      <c r="A29" s="6" t="s">
        <v>8</v>
      </c>
      <c r="B29" s="4">
        <v>3.1935153989999999E-2</v>
      </c>
      <c r="C29" s="4">
        <v>0.79426626745999995</v>
      </c>
      <c r="D29" s="4">
        <v>2.111841054E-2</v>
      </c>
      <c r="E29" s="4">
        <v>0.162965743</v>
      </c>
      <c r="F29" s="4">
        <f>$B29+$C29+$D29+$E29</f>
        <v>1.0102855749899999</v>
      </c>
      <c r="G29" s="4">
        <v>0.101714375</v>
      </c>
      <c r="H29" s="4">
        <v>0.55296272499999999</v>
      </c>
      <c r="I29" s="4">
        <v>4.6313750000000001E-3</v>
      </c>
      <c r="J29" s="4">
        <v>4.93915625E-2</v>
      </c>
      <c r="K29" s="4">
        <f>$G29+$H29+$I29+$J29</f>
        <v>0.70870003749999999</v>
      </c>
    </row>
    <row r="30" spans="1:11" outlineLevel="3" collapsed="1" x14ac:dyDescent="0.25">
      <c r="A30" s="5" t="s">
        <v>13</v>
      </c>
      <c r="B30" s="4">
        <f t="shared" ref="B30:K30" si="12">SUM(B31:B33)</f>
        <v>11.593776233430001</v>
      </c>
      <c r="C30" s="4">
        <f t="shared" si="12"/>
        <v>0.20694632261000001</v>
      </c>
      <c r="D30" s="4">
        <f t="shared" si="12"/>
        <v>14.461814882700001</v>
      </c>
      <c r="E30" s="4">
        <f t="shared" si="12"/>
        <v>0.17459406718999998</v>
      </c>
      <c r="F30" s="4">
        <f t="shared" si="12"/>
        <v>26.437131505930001</v>
      </c>
      <c r="G30" s="4">
        <f t="shared" si="12"/>
        <v>15.373992575259999</v>
      </c>
      <c r="H30" s="4">
        <f t="shared" si="12"/>
        <v>0.14216232910999999</v>
      </c>
      <c r="I30" s="4">
        <f t="shared" si="12"/>
        <v>23.846244689420001</v>
      </c>
      <c r="J30" s="4">
        <f t="shared" si="12"/>
        <v>0.10872691303</v>
      </c>
      <c r="K30" s="4">
        <f t="shared" si="12"/>
        <v>39.471126506819992</v>
      </c>
    </row>
    <row r="31" spans="1:11" hidden="1" outlineLevel="4" x14ac:dyDescent="0.25">
      <c r="A31" s="6" t="s">
        <v>7</v>
      </c>
      <c r="B31" s="7">
        <v>0.28451020589999998</v>
      </c>
      <c r="C31" s="7">
        <v>0.20632994386</v>
      </c>
      <c r="D31" s="7">
        <v>0.25434196809999998</v>
      </c>
      <c r="E31" s="7">
        <v>0.17403709843999998</v>
      </c>
      <c r="F31" s="7">
        <v>0.91921921630000003</v>
      </c>
      <c r="G31" s="7">
        <v>0.2162072639</v>
      </c>
      <c r="H31" s="7">
        <v>0.14150778099</v>
      </c>
      <c r="I31" s="7">
        <v>0.17029562765</v>
      </c>
      <c r="J31" s="7">
        <v>0.10813333491</v>
      </c>
      <c r="K31" s="7">
        <v>0.63614400744999999</v>
      </c>
    </row>
    <row r="32" spans="1:11" hidden="1" outlineLevel="4" x14ac:dyDescent="0.25">
      <c r="A32" s="6" t="s">
        <v>11</v>
      </c>
      <c r="B32" s="4">
        <v>1.61459667451</v>
      </c>
      <c r="C32" s="4">
        <v>6.1637875000000004E-4</v>
      </c>
      <c r="D32" s="4">
        <v>1.0143873699399999</v>
      </c>
      <c r="E32" s="4">
        <v>5.5696874999999996E-4</v>
      </c>
      <c r="F32" s="4">
        <f>$B32+$C32+$D32+$E32</f>
        <v>2.6301573919500001</v>
      </c>
      <c r="G32" s="4">
        <v>1.61827301279</v>
      </c>
      <c r="H32" s="4">
        <v>6.5454811999999998E-4</v>
      </c>
      <c r="I32" s="4">
        <v>1.59523482308</v>
      </c>
      <c r="J32" s="4">
        <v>5.9357812000000005E-4</v>
      </c>
      <c r="K32" s="4">
        <f>$G32+$H32+$I32+$J32</f>
        <v>3.2147559621099999</v>
      </c>
    </row>
    <row r="33" spans="1:11" hidden="1" outlineLevel="4" x14ac:dyDescent="0.25">
      <c r="A33" s="6" t="s">
        <v>8</v>
      </c>
      <c r="B33" s="4">
        <v>9.6946693530200001</v>
      </c>
      <c r="C33" s="4"/>
      <c r="D33" s="4">
        <v>13.193085544660001</v>
      </c>
      <c r="E33" s="4"/>
      <c r="F33" s="4">
        <f>$B33+$C33+$D33+$E33</f>
        <v>22.887754897680001</v>
      </c>
      <c r="G33" s="4">
        <v>13.539512298569999</v>
      </c>
      <c r="H33" s="4"/>
      <c r="I33" s="4">
        <v>22.08071423869</v>
      </c>
      <c r="J33" s="4"/>
      <c r="K33" s="4">
        <f>$G33+$H33+$I33+$J33</f>
        <v>35.620226537259995</v>
      </c>
    </row>
    <row r="34" spans="1:11" outlineLevel="3" collapsed="1" x14ac:dyDescent="0.25">
      <c r="A34" s="5" t="s">
        <v>14</v>
      </c>
      <c r="B34" s="4">
        <f t="shared" ref="B34:K34" si="13">SUM(B35:B39)</f>
        <v>3.5453715150000002E-2</v>
      </c>
      <c r="C34" s="4">
        <f t="shared" si="13"/>
        <v>2.2748380540000002E-2</v>
      </c>
      <c r="D34" s="4">
        <f t="shared" si="13"/>
        <v>4.1846295569999997E-2</v>
      </c>
      <c r="E34" s="4">
        <f t="shared" si="13"/>
        <v>2.4910710419999999E-2</v>
      </c>
      <c r="F34" s="4">
        <f t="shared" si="13"/>
        <v>0.12495910168</v>
      </c>
      <c r="G34" s="4">
        <f t="shared" si="13"/>
        <v>4.0478333970000002E-2</v>
      </c>
      <c r="H34" s="4">
        <f t="shared" si="13"/>
        <v>3.5893540084300004</v>
      </c>
      <c r="I34" s="4">
        <f t="shared" si="13"/>
        <v>0.26094425924999998</v>
      </c>
      <c r="J34" s="4">
        <f t="shared" si="13"/>
        <v>2.3789923482400002</v>
      </c>
      <c r="K34" s="4">
        <f t="shared" si="13"/>
        <v>6.2697689498900004</v>
      </c>
    </row>
    <row r="35" spans="1:11" hidden="1" outlineLevel="4" x14ac:dyDescent="0.25">
      <c r="A35" s="6" t="s">
        <v>15</v>
      </c>
      <c r="B35" s="4"/>
      <c r="C35" s="4">
        <v>0</v>
      </c>
      <c r="D35" s="4"/>
      <c r="E35" s="4">
        <v>0</v>
      </c>
      <c r="F35" s="4">
        <f>$B35+$C35+$D35+$E35</f>
        <v>0</v>
      </c>
      <c r="G35" s="4"/>
      <c r="H35" s="4">
        <v>0.54887142795999999</v>
      </c>
      <c r="I35" s="4">
        <v>0.1199778101</v>
      </c>
      <c r="J35" s="4">
        <v>1.0935717972200001</v>
      </c>
      <c r="K35" s="4">
        <f>$G35+$H35+$I35+$J35</f>
        <v>1.76242103528</v>
      </c>
    </row>
    <row r="36" spans="1:11" hidden="1" outlineLevel="4" x14ac:dyDescent="0.25">
      <c r="A36" s="6" t="s">
        <v>7</v>
      </c>
      <c r="B36" s="4">
        <v>1.3326692980000001E-2</v>
      </c>
      <c r="C36" s="4">
        <v>2.2748380540000002E-2</v>
      </c>
      <c r="D36" s="4">
        <v>1.8869351020000001E-2</v>
      </c>
      <c r="E36" s="4">
        <v>2.4910710419999999E-2</v>
      </c>
      <c r="F36" s="4">
        <f>$B36+$C36+$D36+$E36</f>
        <v>7.9855134960000004E-2</v>
      </c>
      <c r="G36" s="4">
        <v>1.6450558000000001E-2</v>
      </c>
      <c r="H36" s="4">
        <v>2.3349435002500001</v>
      </c>
      <c r="I36" s="4">
        <v>0.10021145911</v>
      </c>
      <c r="J36" s="4">
        <v>0.70355352922000003</v>
      </c>
      <c r="K36" s="4">
        <f>$G36+$H36+$I36+$J36</f>
        <v>3.1551590465800001</v>
      </c>
    </row>
    <row r="37" spans="1:11" hidden="1" outlineLevel="4" x14ac:dyDescent="0.25">
      <c r="A37" s="6" t="s">
        <v>11</v>
      </c>
      <c r="B37" s="4"/>
      <c r="C37" s="4"/>
      <c r="D37" s="4"/>
      <c r="E37" s="4"/>
      <c r="F37" s="4">
        <f>$B37+$C37+$D37+$E37</f>
        <v>0</v>
      </c>
      <c r="G37" s="4"/>
      <c r="H37" s="4">
        <v>4.7081812770000002E-2</v>
      </c>
      <c r="I37" s="4"/>
      <c r="J37" s="4">
        <v>6.1347897900000002E-3</v>
      </c>
      <c r="K37" s="4">
        <f>$G37+$H37+$I37+$J37</f>
        <v>5.3216602559999999E-2</v>
      </c>
    </row>
    <row r="38" spans="1:11" hidden="1" outlineLevel="4" x14ac:dyDescent="0.25">
      <c r="A38" s="6" t="s">
        <v>12</v>
      </c>
      <c r="B38" s="4"/>
      <c r="C38" s="4"/>
      <c r="D38" s="4"/>
      <c r="E38" s="4"/>
      <c r="F38" s="4">
        <f>$B38+$C38+$D38+$E38</f>
        <v>0</v>
      </c>
      <c r="G38" s="4">
        <v>5.6664910000000001E-5</v>
      </c>
      <c r="H38" s="4">
        <v>0.17658829532</v>
      </c>
      <c r="I38" s="4">
        <v>1.7174712160000001E-2</v>
      </c>
      <c r="J38" s="4">
        <v>0.17791204729999999</v>
      </c>
      <c r="K38" s="4">
        <f>$G38+$H38+$I38+$J38</f>
        <v>0.37173171968999996</v>
      </c>
    </row>
    <row r="39" spans="1:11" hidden="1" outlineLevel="4" x14ac:dyDescent="0.25">
      <c r="A39" s="6" t="s">
        <v>8</v>
      </c>
      <c r="B39" s="4">
        <v>2.212702217E-2</v>
      </c>
      <c r="C39" s="4"/>
      <c r="D39" s="4">
        <v>2.297694455E-2</v>
      </c>
      <c r="E39" s="4"/>
      <c r="F39" s="4">
        <f>$B39+$C39+$D39+$E39</f>
        <v>4.5103966719999999E-2</v>
      </c>
      <c r="G39" s="4">
        <v>2.3971111060000001E-2</v>
      </c>
      <c r="H39" s="4">
        <v>0.48186897213000002</v>
      </c>
      <c r="I39" s="4">
        <v>2.358027788E-2</v>
      </c>
      <c r="J39" s="4">
        <v>0.39782018471000002</v>
      </c>
      <c r="K39" s="4">
        <f>$G39+$H39+$I39+$J39</f>
        <v>0.92724054578000015</v>
      </c>
    </row>
    <row r="40" spans="1:11" outlineLevel="3" collapsed="1" x14ac:dyDescent="0.25">
      <c r="A40" s="5" t="s">
        <v>16</v>
      </c>
      <c r="B40" s="4">
        <f t="shared" ref="B40:K40" si="14">SUM(B41:B43)</f>
        <v>18.408508770699999</v>
      </c>
      <c r="C40" s="4">
        <f t="shared" si="14"/>
        <v>27.937118538039996</v>
      </c>
      <c r="D40" s="4">
        <f t="shared" si="14"/>
        <v>24.039067304509999</v>
      </c>
      <c r="E40" s="4">
        <f t="shared" si="14"/>
        <v>29.880701043130003</v>
      </c>
      <c r="F40" s="4">
        <f t="shared" si="14"/>
        <v>100.26539565637999</v>
      </c>
      <c r="G40" s="4">
        <f t="shared" si="14"/>
        <v>28.499783632090001</v>
      </c>
      <c r="H40" s="4">
        <f t="shared" si="14"/>
        <v>31.171595169990002</v>
      </c>
      <c r="I40" s="4">
        <f t="shared" si="14"/>
        <v>24.547077539269999</v>
      </c>
      <c r="J40" s="4">
        <f t="shared" si="14"/>
        <v>35.662752199099998</v>
      </c>
      <c r="K40" s="4">
        <f t="shared" si="14"/>
        <v>119.88120854045002</v>
      </c>
    </row>
    <row r="41" spans="1:11" hidden="1" outlineLevel="4" x14ac:dyDescent="0.25">
      <c r="A41" s="6" t="s">
        <v>7</v>
      </c>
      <c r="B41" s="4">
        <v>1.6938072848200001</v>
      </c>
      <c r="C41" s="4">
        <v>3.1274584785999999</v>
      </c>
      <c r="D41" s="4">
        <v>2.7218310045899998</v>
      </c>
      <c r="E41" s="4">
        <v>3.7576342781799998</v>
      </c>
      <c r="F41" s="4">
        <f>$B41+$C41+$D41+$E41</f>
        <v>11.300731046189998</v>
      </c>
      <c r="G41" s="4">
        <v>6.4405703037300004</v>
      </c>
      <c r="H41" s="4">
        <v>3.9553535060299998</v>
      </c>
      <c r="I41" s="4">
        <v>3.6080006005800001</v>
      </c>
      <c r="J41" s="4">
        <v>8.0368450570099998</v>
      </c>
      <c r="K41" s="4">
        <f>$G41+$H41+$I41+$J41</f>
        <v>22.04076946735</v>
      </c>
    </row>
    <row r="42" spans="1:11" hidden="1" outlineLevel="4" x14ac:dyDescent="0.25">
      <c r="A42" s="6" t="s">
        <v>8</v>
      </c>
      <c r="B42" s="4">
        <v>8.50571193581</v>
      </c>
      <c r="C42" s="4">
        <v>14.375593028799999</v>
      </c>
      <c r="D42" s="4">
        <v>10.42731846039</v>
      </c>
      <c r="E42" s="4">
        <v>15.767376893</v>
      </c>
      <c r="F42" s="4">
        <f>$B42+$C42+$D42+$E42</f>
        <v>49.076000317999998</v>
      </c>
      <c r="G42" s="4">
        <v>10.77466325372</v>
      </c>
      <c r="H42" s="4">
        <v>17.175932437570001</v>
      </c>
      <c r="I42" s="4">
        <v>10.719426601469999</v>
      </c>
      <c r="J42" s="4">
        <v>17.56780540726</v>
      </c>
      <c r="K42" s="4">
        <f>$G42+$H42+$I42+$J42</f>
        <v>56.237827700020006</v>
      </c>
    </row>
    <row r="43" spans="1:11" hidden="1" outlineLevel="4" x14ac:dyDescent="0.25">
      <c r="A43" s="6" t="s">
        <v>17</v>
      </c>
      <c r="B43" s="4">
        <v>8.2089895500699992</v>
      </c>
      <c r="C43" s="4">
        <v>10.43406703064</v>
      </c>
      <c r="D43" s="4">
        <v>10.88991783953</v>
      </c>
      <c r="E43" s="4">
        <v>10.35568987195</v>
      </c>
      <c r="F43" s="4">
        <f>$B43+$C43+$D43+$E43</f>
        <v>39.888664292190001</v>
      </c>
      <c r="G43" s="4">
        <v>11.28455007464</v>
      </c>
      <c r="H43" s="4">
        <v>10.040309226390001</v>
      </c>
      <c r="I43" s="4">
        <v>10.219650337219999</v>
      </c>
      <c r="J43" s="4">
        <v>10.05810173483</v>
      </c>
      <c r="K43" s="4">
        <f>$G43+$H43+$I43+$J43</f>
        <v>41.602611373080002</v>
      </c>
    </row>
    <row r="44" spans="1:11" outlineLevel="2" x14ac:dyDescent="0.25">
      <c r="A44" s="13" t="s">
        <v>9</v>
      </c>
      <c r="B44" s="14">
        <f t="shared" ref="B44:K44" si="15">B45+B48+B54</f>
        <v>29.26712085874</v>
      </c>
      <c r="C44" s="14">
        <f t="shared" si="15"/>
        <v>33.288058018339996</v>
      </c>
      <c r="D44" s="14">
        <f t="shared" si="15"/>
        <v>35.431569103770002</v>
      </c>
      <c r="E44" s="14">
        <f t="shared" si="15"/>
        <v>31.279456126459998</v>
      </c>
      <c r="F44" s="14">
        <f t="shared" si="15"/>
        <v>129.26620410730999</v>
      </c>
      <c r="G44" s="14">
        <f t="shared" si="15"/>
        <v>32.323249978909999</v>
      </c>
      <c r="H44" s="14">
        <f t="shared" si="15"/>
        <v>30.574662840369996</v>
      </c>
      <c r="I44" s="14">
        <f t="shared" si="15"/>
        <v>44.6466021743</v>
      </c>
      <c r="J44" s="14">
        <f t="shared" si="15"/>
        <v>50.840308109429998</v>
      </c>
      <c r="K44" s="14">
        <f t="shared" si="15"/>
        <v>158.38482310300998</v>
      </c>
    </row>
    <row r="45" spans="1:11" outlineLevel="3" collapsed="1" x14ac:dyDescent="0.25">
      <c r="A45" s="5" t="s">
        <v>13</v>
      </c>
      <c r="B45" s="4">
        <f t="shared" ref="B45:K45" si="16">SUM(B46:B47)</f>
        <v>2.0921811840500002</v>
      </c>
      <c r="C45" s="4">
        <f t="shared" si="16"/>
        <v>1.85412314783</v>
      </c>
      <c r="D45" s="4">
        <f t="shared" si="16"/>
        <v>2.1559391357099997</v>
      </c>
      <c r="E45" s="4">
        <f t="shared" si="16"/>
        <v>1.8146573314199999</v>
      </c>
      <c r="F45" s="4">
        <f t="shared" si="16"/>
        <v>7.9169007990099995</v>
      </c>
      <c r="G45" s="4">
        <f t="shared" si="16"/>
        <v>2.1584920224599999</v>
      </c>
      <c r="H45" s="4">
        <f t="shared" si="16"/>
        <v>1.7776102370399998</v>
      </c>
      <c r="I45" s="4">
        <f t="shared" si="16"/>
        <v>2.4831460036799999</v>
      </c>
      <c r="J45" s="4">
        <f t="shared" si="16"/>
        <v>1.6725803016</v>
      </c>
      <c r="K45" s="4">
        <f t="shared" si="16"/>
        <v>8.0918285647800001</v>
      </c>
    </row>
    <row r="46" spans="1:11" hidden="1" outlineLevel="4" x14ac:dyDescent="0.25">
      <c r="A46" s="6" t="s">
        <v>7</v>
      </c>
      <c r="B46" s="8">
        <v>2.0921811840500002</v>
      </c>
      <c r="C46" s="8">
        <v>1.85412314783</v>
      </c>
      <c r="D46" s="8">
        <v>2.1559391357099997</v>
      </c>
      <c r="E46" s="8">
        <v>1.8146573314199999</v>
      </c>
      <c r="F46" s="8">
        <v>7.9169007990099995</v>
      </c>
      <c r="G46" s="8">
        <v>2.1584920224599999</v>
      </c>
      <c r="H46" s="8">
        <v>1.7776102370399998</v>
      </c>
      <c r="I46" s="8">
        <v>2.0359179514800001</v>
      </c>
      <c r="J46" s="8">
        <v>1.6725803016</v>
      </c>
      <c r="K46" s="8">
        <v>7.6446005125799994</v>
      </c>
    </row>
    <row r="47" spans="1:11" hidden="1" outlineLevel="4" x14ac:dyDescent="0.25">
      <c r="A47" s="6" t="s">
        <v>11</v>
      </c>
      <c r="B47" s="4"/>
      <c r="C47" s="4"/>
      <c r="D47" s="4"/>
      <c r="E47" s="4"/>
      <c r="F47" s="4">
        <f>$B47+$C47+$D47+$E47</f>
        <v>0</v>
      </c>
      <c r="G47" s="4"/>
      <c r="H47" s="4"/>
      <c r="I47" s="4">
        <v>0.4472280522</v>
      </c>
      <c r="J47" s="4"/>
      <c r="K47" s="4">
        <f>$G47+$H47+$I47+$J47</f>
        <v>0.4472280522</v>
      </c>
    </row>
    <row r="48" spans="1:11" outlineLevel="3" collapsed="1" x14ac:dyDescent="0.25">
      <c r="A48" s="5" t="s">
        <v>14</v>
      </c>
      <c r="B48" s="4">
        <f t="shared" ref="B48:K48" si="17">SUM(B49:B53)</f>
        <v>0.22389286581000001</v>
      </c>
      <c r="C48" s="4">
        <f t="shared" si="17"/>
        <v>0.12664759241000001</v>
      </c>
      <c r="D48" s="4">
        <f t="shared" si="17"/>
        <v>0.29796632752000002</v>
      </c>
      <c r="E48" s="4">
        <f t="shared" si="17"/>
        <v>0.15507607038999999</v>
      </c>
      <c r="F48" s="4">
        <f t="shared" si="17"/>
        <v>0.80358285613000002</v>
      </c>
      <c r="G48" s="4">
        <f t="shared" si="17"/>
        <v>0.31878331837000001</v>
      </c>
      <c r="H48" s="4">
        <f t="shared" si="17"/>
        <v>6.0726638773099992</v>
      </c>
      <c r="I48" s="4">
        <f t="shared" si="17"/>
        <v>9.5149919430400001</v>
      </c>
      <c r="J48" s="4">
        <f t="shared" si="17"/>
        <v>23.804294690709998</v>
      </c>
      <c r="K48" s="4">
        <f t="shared" si="17"/>
        <v>39.710733829429991</v>
      </c>
    </row>
    <row r="49" spans="1:12" hidden="1" outlineLevel="4" x14ac:dyDescent="0.25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2.8921666665500001</v>
      </c>
      <c r="I49" s="4">
        <v>8.2426750000000002</v>
      </c>
      <c r="J49" s="4">
        <v>20.245166666549999</v>
      </c>
      <c r="K49" s="4">
        <f>$G49+$H49+$I49+$J49</f>
        <v>31.380008333100001</v>
      </c>
    </row>
    <row r="50" spans="1:12" hidden="1" outlineLevel="4" x14ac:dyDescent="0.25">
      <c r="A50" s="6" t="s">
        <v>7</v>
      </c>
      <c r="B50" s="4">
        <v>0.22389286581000001</v>
      </c>
      <c r="C50" s="4">
        <v>0.12664759241000001</v>
      </c>
      <c r="D50" s="4">
        <v>0.29796632752000002</v>
      </c>
      <c r="E50" s="4">
        <v>0.15507607038999999</v>
      </c>
      <c r="F50" s="4">
        <f>$B50+$C50+$D50+$E50</f>
        <v>0.80358285613000002</v>
      </c>
      <c r="G50" s="4">
        <v>0.31878331837000001</v>
      </c>
      <c r="H50" s="4">
        <v>2.4381630920099999</v>
      </c>
      <c r="I50" s="4">
        <v>1.1303611017399999</v>
      </c>
      <c r="J50" s="4">
        <v>2.81679390541</v>
      </c>
      <c r="K50" s="4">
        <f>$G50+$H50+$I50+$J50</f>
        <v>6.7041014175299996</v>
      </c>
    </row>
    <row r="51" spans="1:12" hidden="1" outlineLevel="4" x14ac:dyDescent="0.25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5.2901239420000003E-2</v>
      </c>
      <c r="I51" s="4"/>
      <c r="J51" s="4">
        <v>5.2901239420000003E-2</v>
      </c>
      <c r="K51" s="4">
        <f>$G51+$H51+$I51+$J51</f>
        <v>0.10580247884000001</v>
      </c>
    </row>
    <row r="52" spans="1:12" hidden="1" outlineLevel="4" x14ac:dyDescent="0.25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0.68702918257000001</v>
      </c>
      <c r="I52" s="4">
        <v>0.1419558413</v>
      </c>
      <c r="J52" s="4">
        <v>0.68702918257000001</v>
      </c>
      <c r="K52" s="4">
        <f>$G52+$H52+$I52+$J52</f>
        <v>1.51601420644</v>
      </c>
    </row>
    <row r="53" spans="1:12" hidden="1" outlineLevel="4" x14ac:dyDescent="0.25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2.4036967599999999E-3</v>
      </c>
      <c r="I53" s="4"/>
      <c r="J53" s="4">
        <v>2.4036967599999999E-3</v>
      </c>
      <c r="K53" s="4">
        <f>$G53+$H53+$I53+$J53</f>
        <v>4.8073935199999997E-3</v>
      </c>
    </row>
    <row r="54" spans="1:12" outlineLevel="3" collapsed="1" x14ac:dyDescent="0.25">
      <c r="A54" s="5" t="s">
        <v>16</v>
      </c>
      <c r="B54" s="4">
        <f t="shared" ref="B54:K54" si="18">SUM(B55:B57)</f>
        <v>26.951046808880001</v>
      </c>
      <c r="C54" s="4">
        <f t="shared" si="18"/>
        <v>31.307287278099999</v>
      </c>
      <c r="D54" s="4">
        <f t="shared" si="18"/>
        <v>32.977663640540001</v>
      </c>
      <c r="E54" s="4">
        <f t="shared" si="18"/>
        <v>29.309722724649998</v>
      </c>
      <c r="F54" s="4">
        <f t="shared" si="18"/>
        <v>120.54572045217</v>
      </c>
      <c r="G54" s="4">
        <f t="shared" si="18"/>
        <v>29.845974638079998</v>
      </c>
      <c r="H54" s="4">
        <f t="shared" si="18"/>
        <v>22.724388726019999</v>
      </c>
      <c r="I54" s="4">
        <f t="shared" si="18"/>
        <v>32.64846422758</v>
      </c>
      <c r="J54" s="4">
        <f t="shared" si="18"/>
        <v>25.36343311712</v>
      </c>
      <c r="K54" s="4">
        <f t="shared" si="18"/>
        <v>110.58226070879999</v>
      </c>
    </row>
    <row r="55" spans="1:12" hidden="1" outlineLevel="4" x14ac:dyDescent="0.25">
      <c r="A55" s="6" t="s">
        <v>7</v>
      </c>
      <c r="B55" s="4">
        <v>0.77735105929000003</v>
      </c>
      <c r="C55" s="4">
        <v>6.5813959230499997</v>
      </c>
      <c r="D55" s="4">
        <v>5.6238072110599999</v>
      </c>
      <c r="E55" s="4">
        <v>4.1988151339800002</v>
      </c>
      <c r="F55" s="4">
        <f>$B55+$C55+$D55+$E55</f>
        <v>17.181369327379997</v>
      </c>
      <c r="G55" s="4">
        <v>5.7190878320299996</v>
      </c>
      <c r="H55" s="4">
        <v>8.70531148301</v>
      </c>
      <c r="I55" s="4">
        <v>5.8550978282299999</v>
      </c>
      <c r="J55" s="4">
        <v>6.9953632940399997</v>
      </c>
      <c r="K55" s="4">
        <f>$G55+$H55+$I55+$J55</f>
        <v>27.27486043731</v>
      </c>
    </row>
    <row r="56" spans="1:12" hidden="1" outlineLevel="4" x14ac:dyDescent="0.25">
      <c r="A56" s="6" t="s">
        <v>8</v>
      </c>
      <c r="B56" s="4">
        <v>7.55459637459</v>
      </c>
      <c r="C56" s="4">
        <v>5.5588984800499999</v>
      </c>
      <c r="D56" s="4">
        <v>7.98316880448</v>
      </c>
      <c r="E56" s="4">
        <v>5.7402199656699997</v>
      </c>
      <c r="F56" s="4">
        <f>$B56+$C56+$D56+$E56</f>
        <v>26.836883624789998</v>
      </c>
      <c r="G56" s="4">
        <v>8.2047471810499992</v>
      </c>
      <c r="H56" s="4">
        <v>6.05800743051</v>
      </c>
      <c r="I56" s="4">
        <v>8.2173785493500002</v>
      </c>
      <c r="J56" s="4">
        <v>6.9040976355800003</v>
      </c>
      <c r="K56" s="4">
        <f>$G56+$H56+$I56+$J56</f>
        <v>29.384230796490002</v>
      </c>
    </row>
    <row r="57" spans="1:12" hidden="1" outlineLevel="4" x14ac:dyDescent="0.25">
      <c r="A57" s="6" t="s">
        <v>17</v>
      </c>
      <c r="B57" s="4">
        <v>18.619099375000001</v>
      </c>
      <c r="C57" s="4">
        <v>19.166992874999998</v>
      </c>
      <c r="D57" s="4">
        <v>19.370687624999999</v>
      </c>
      <c r="E57" s="4">
        <v>19.370687624999999</v>
      </c>
      <c r="F57" s="4">
        <f>$B57+$C57+$D57+$E57</f>
        <v>76.5274675</v>
      </c>
      <c r="G57" s="4">
        <v>15.922139625</v>
      </c>
      <c r="H57" s="4">
        <v>7.9610698124999999</v>
      </c>
      <c r="I57" s="4">
        <v>18.575987850000001</v>
      </c>
      <c r="J57" s="4">
        <v>11.4639721875</v>
      </c>
      <c r="K57" s="4">
        <f>$G57+$H57+$I57+$J57</f>
        <v>53.923169475000002</v>
      </c>
    </row>
    <row r="59" spans="1:12" x14ac:dyDescent="0.25">
      <c r="A59" s="20" t="s">
        <v>26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2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2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2" s="3" customFormat="1" x14ac:dyDescent="0.25">
      <c r="A62" s="9"/>
      <c r="B62" s="9">
        <v>2028</v>
      </c>
      <c r="C62" s="9">
        <v>2029</v>
      </c>
      <c r="D62" s="9">
        <v>2030</v>
      </c>
      <c r="E62" s="9">
        <v>2031</v>
      </c>
      <c r="F62" s="9">
        <v>2032</v>
      </c>
      <c r="G62" s="9">
        <v>2033</v>
      </c>
      <c r="H62" s="9">
        <v>2034</v>
      </c>
      <c r="I62" s="9">
        <v>2035</v>
      </c>
      <c r="J62" s="9">
        <v>2036</v>
      </c>
      <c r="K62" s="9">
        <v>2037</v>
      </c>
      <c r="L62" s="9">
        <v>2038</v>
      </c>
    </row>
    <row r="63" spans="1:12" x14ac:dyDescent="0.25">
      <c r="A63" s="11" t="s">
        <v>0</v>
      </c>
      <c r="B63" s="12">
        <f t="shared" ref="B63:L63" si="19">B64+B77</f>
        <v>708.47369745479</v>
      </c>
      <c r="C63" s="12">
        <f t="shared" si="19"/>
        <v>820.32880291031006</v>
      </c>
      <c r="D63" s="12">
        <f t="shared" si="19"/>
        <v>573.13156825552994</v>
      </c>
      <c r="E63" s="12">
        <f t="shared" si="19"/>
        <v>565.86106946171003</v>
      </c>
      <c r="F63" s="12">
        <f t="shared" si="19"/>
        <v>514.61987226579004</v>
      </c>
      <c r="G63" s="12">
        <f t="shared" si="19"/>
        <v>412.40733709123998</v>
      </c>
      <c r="H63" s="12">
        <f t="shared" si="19"/>
        <v>639.65004821463003</v>
      </c>
      <c r="I63" s="12">
        <f t="shared" si="19"/>
        <v>634.72954671664002</v>
      </c>
      <c r="J63" s="12">
        <f t="shared" si="19"/>
        <v>577.79293330461996</v>
      </c>
      <c r="K63" s="12">
        <f t="shared" si="19"/>
        <v>426.43956285965999</v>
      </c>
      <c r="L63" s="12">
        <f t="shared" si="19"/>
        <v>266.83977579691998</v>
      </c>
    </row>
    <row r="64" spans="1:12" outlineLevel="1" x14ac:dyDescent="0.25">
      <c r="A64" s="15" t="s">
        <v>1</v>
      </c>
      <c r="B64" s="16">
        <f t="shared" ref="B64:L64" si="20">B65+B72</f>
        <v>386.76271558923003</v>
      </c>
      <c r="C64" s="16">
        <f t="shared" si="20"/>
        <v>342.72979527689</v>
      </c>
      <c r="D64" s="16">
        <f t="shared" si="20"/>
        <v>134.54254031715999</v>
      </c>
      <c r="E64" s="16">
        <f t="shared" si="20"/>
        <v>141.06797459014999</v>
      </c>
      <c r="F64" s="16">
        <f t="shared" si="20"/>
        <v>136.33892037626001</v>
      </c>
      <c r="G64" s="16">
        <f t="shared" si="20"/>
        <v>126.51301938049001</v>
      </c>
      <c r="H64" s="16">
        <f t="shared" si="20"/>
        <v>119.22368877195998</v>
      </c>
      <c r="I64" s="16">
        <f t="shared" si="20"/>
        <v>124.29114873276001</v>
      </c>
      <c r="J64" s="16">
        <f t="shared" si="20"/>
        <v>135.93964212499998</v>
      </c>
      <c r="K64" s="16">
        <f t="shared" si="20"/>
        <v>173.32683447100001</v>
      </c>
      <c r="L64" s="16">
        <f t="shared" si="20"/>
        <v>54.146917207000001</v>
      </c>
    </row>
    <row r="65" spans="1:12" outlineLevel="2" x14ac:dyDescent="0.25">
      <c r="A65" s="13" t="s">
        <v>2</v>
      </c>
      <c r="B65" s="14">
        <f t="shared" ref="B65:L65" si="21">B66+B68+B70</f>
        <v>149.28411730550002</v>
      </c>
      <c r="C65" s="14">
        <f t="shared" si="21"/>
        <v>110.20484875440999</v>
      </c>
      <c r="D65" s="14">
        <f t="shared" si="21"/>
        <v>87.492486794680005</v>
      </c>
      <c r="E65" s="14">
        <f t="shared" si="21"/>
        <v>82.876924078559995</v>
      </c>
      <c r="F65" s="14">
        <f t="shared" si="21"/>
        <v>78.307968853779997</v>
      </c>
      <c r="G65" s="14">
        <f t="shared" si="21"/>
        <v>73.532902858010004</v>
      </c>
      <c r="H65" s="14">
        <f t="shared" si="21"/>
        <v>66.993692249479992</v>
      </c>
      <c r="I65" s="14">
        <f t="shared" si="21"/>
        <v>60.221152209780001</v>
      </c>
      <c r="J65" s="14">
        <f t="shared" si="21"/>
        <v>52.018598124999997</v>
      </c>
      <c r="K65" s="14">
        <f t="shared" si="21"/>
        <v>41.229090470999999</v>
      </c>
      <c r="L65" s="14">
        <f t="shared" si="21"/>
        <v>27.049173206999999</v>
      </c>
    </row>
    <row r="66" spans="1:12" outlineLevel="3" collapsed="1" x14ac:dyDescent="0.25">
      <c r="A66" s="5" t="s">
        <v>3</v>
      </c>
      <c r="B66" s="8">
        <f t="shared" ref="B66:L66" si="22">SUM(B67:B67)</f>
        <v>3.3312499999999998E-4</v>
      </c>
      <c r="C66" s="8">
        <f t="shared" si="22"/>
        <v>0</v>
      </c>
      <c r="D66" s="8">
        <f t="shared" si="22"/>
        <v>0</v>
      </c>
      <c r="E66" s="8">
        <f t="shared" si="22"/>
        <v>0</v>
      </c>
      <c r="F66" s="8">
        <f t="shared" si="22"/>
        <v>0</v>
      </c>
      <c r="G66" s="8">
        <f t="shared" si="22"/>
        <v>0</v>
      </c>
      <c r="H66" s="8">
        <f t="shared" si="22"/>
        <v>0</v>
      </c>
      <c r="I66" s="8">
        <f t="shared" si="22"/>
        <v>0</v>
      </c>
      <c r="J66" s="8">
        <f t="shared" si="22"/>
        <v>0</v>
      </c>
      <c r="K66" s="8">
        <f t="shared" si="22"/>
        <v>0</v>
      </c>
      <c r="L66" s="8">
        <f t="shared" si="22"/>
        <v>0</v>
      </c>
    </row>
    <row r="67" spans="1:12" hidden="1" outlineLevel="4" x14ac:dyDescent="0.25">
      <c r="A67" s="6" t="s">
        <v>4</v>
      </c>
      <c r="B67" s="8">
        <v>3.3312499999999998E-4</v>
      </c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outlineLevel="3" collapsed="1" x14ac:dyDescent="0.25">
      <c r="A68" s="5" t="s">
        <v>5</v>
      </c>
      <c r="B68" s="8">
        <f t="shared" ref="B68:L68" si="23">SUM(B69:B69)</f>
        <v>5.0412240580000003E-2</v>
      </c>
      <c r="C68" s="8">
        <f t="shared" si="23"/>
        <v>4.3792795910000001E-2</v>
      </c>
      <c r="D68" s="8">
        <f t="shared" si="23"/>
        <v>3.7180169780000001E-2</v>
      </c>
      <c r="E68" s="8">
        <f t="shared" si="23"/>
        <v>3.0567543660000002E-2</v>
      </c>
      <c r="F68" s="8">
        <f t="shared" si="23"/>
        <v>2.3961736080000001E-2</v>
      </c>
      <c r="G68" s="8">
        <f t="shared" si="23"/>
        <v>1.7342291409999998E-2</v>
      </c>
      <c r="H68" s="8">
        <f t="shared" si="23"/>
        <v>1.072966528E-2</v>
      </c>
      <c r="I68" s="8">
        <f t="shared" si="23"/>
        <v>4.1170391799999996E-3</v>
      </c>
      <c r="J68" s="8">
        <f t="shared" si="23"/>
        <v>0</v>
      </c>
      <c r="K68" s="8">
        <f t="shared" si="23"/>
        <v>0</v>
      </c>
      <c r="L68" s="8">
        <f t="shared" si="23"/>
        <v>0</v>
      </c>
    </row>
    <row r="69" spans="1:12" hidden="1" outlineLevel="4" x14ac:dyDescent="0.25">
      <c r="A69" s="6" t="s">
        <v>4</v>
      </c>
      <c r="B69" s="8">
        <v>5.0412240580000003E-2</v>
      </c>
      <c r="C69" s="8">
        <v>4.3792795910000001E-2</v>
      </c>
      <c r="D69" s="8">
        <v>3.7180169780000001E-2</v>
      </c>
      <c r="E69" s="8">
        <v>3.0567543660000002E-2</v>
      </c>
      <c r="F69" s="8">
        <v>2.3961736080000001E-2</v>
      </c>
      <c r="G69" s="8">
        <v>1.7342291409999998E-2</v>
      </c>
      <c r="H69" s="8">
        <v>1.072966528E-2</v>
      </c>
      <c r="I69" s="8">
        <v>4.1170391799999996E-3</v>
      </c>
      <c r="J69" s="8"/>
      <c r="K69" s="8"/>
      <c r="L69" s="8"/>
    </row>
    <row r="70" spans="1:12" outlineLevel="3" collapsed="1" x14ac:dyDescent="0.25">
      <c r="A70" s="5" t="s">
        <v>6</v>
      </c>
      <c r="B70" s="8">
        <f t="shared" ref="B70:L70" si="24">SUM(B71:B71)</f>
        <v>149.23337193992</v>
      </c>
      <c r="C70" s="8">
        <f t="shared" si="24"/>
        <v>110.1610559585</v>
      </c>
      <c r="D70" s="8">
        <f t="shared" si="24"/>
        <v>87.455306624900004</v>
      </c>
      <c r="E70" s="8">
        <f t="shared" si="24"/>
        <v>82.846356534899996</v>
      </c>
      <c r="F70" s="8">
        <f t="shared" si="24"/>
        <v>78.2840071177</v>
      </c>
      <c r="G70" s="8">
        <f t="shared" si="24"/>
        <v>73.515560566600001</v>
      </c>
      <c r="H70" s="8">
        <f t="shared" si="24"/>
        <v>66.982962584199996</v>
      </c>
      <c r="I70" s="8">
        <f t="shared" si="24"/>
        <v>60.217035170599999</v>
      </c>
      <c r="J70" s="8">
        <f t="shared" si="24"/>
        <v>52.018598124999997</v>
      </c>
      <c r="K70" s="8">
        <f t="shared" si="24"/>
        <v>41.229090470999999</v>
      </c>
      <c r="L70" s="8">
        <f t="shared" si="24"/>
        <v>27.049173206999999</v>
      </c>
    </row>
    <row r="71" spans="1:12" hidden="1" outlineLevel="4" x14ac:dyDescent="0.25">
      <c r="A71" s="6" t="s">
        <v>4</v>
      </c>
      <c r="B71" s="8">
        <v>149.23337193992</v>
      </c>
      <c r="C71" s="8">
        <v>110.1610559585</v>
      </c>
      <c r="D71" s="8">
        <v>87.455306624900004</v>
      </c>
      <c r="E71" s="8">
        <v>82.846356534899996</v>
      </c>
      <c r="F71" s="8">
        <v>78.2840071177</v>
      </c>
      <c r="G71" s="8">
        <v>73.515560566600001</v>
      </c>
      <c r="H71" s="8">
        <v>66.982962584199996</v>
      </c>
      <c r="I71" s="8">
        <v>60.217035170599999</v>
      </c>
      <c r="J71" s="8">
        <v>52.018598124999997</v>
      </c>
      <c r="K71" s="8">
        <v>41.229090470999999</v>
      </c>
      <c r="L71" s="8">
        <v>27.049173206999999</v>
      </c>
    </row>
    <row r="72" spans="1:12" outlineLevel="2" x14ac:dyDescent="0.25">
      <c r="A72" s="13" t="s">
        <v>9</v>
      </c>
      <c r="B72" s="14">
        <f t="shared" ref="B72:L72" si="25">B73+B75</f>
        <v>237.47859828373001</v>
      </c>
      <c r="C72" s="14">
        <f t="shared" si="25"/>
        <v>232.52494652248001</v>
      </c>
      <c r="D72" s="14">
        <f t="shared" si="25"/>
        <v>47.050053522479999</v>
      </c>
      <c r="E72" s="14">
        <f t="shared" si="25"/>
        <v>58.191050511589999</v>
      </c>
      <c r="F72" s="14">
        <f t="shared" si="25"/>
        <v>58.030951522480002</v>
      </c>
      <c r="G72" s="14">
        <f t="shared" si="25"/>
        <v>52.980116522480003</v>
      </c>
      <c r="H72" s="14">
        <f t="shared" si="25"/>
        <v>52.22999652248</v>
      </c>
      <c r="I72" s="14">
        <f t="shared" si="25"/>
        <v>64.069996522980006</v>
      </c>
      <c r="J72" s="14">
        <f t="shared" si="25"/>
        <v>83.921043999999995</v>
      </c>
      <c r="K72" s="14">
        <f t="shared" si="25"/>
        <v>132.09774400000001</v>
      </c>
      <c r="L72" s="14">
        <f t="shared" si="25"/>
        <v>27.097743999999999</v>
      </c>
    </row>
    <row r="73" spans="1:12" outlineLevel="3" collapsed="1" x14ac:dyDescent="0.25">
      <c r="A73" s="5" t="s">
        <v>5</v>
      </c>
      <c r="B73" s="8">
        <f t="shared" ref="B73:L73" si="26">SUM(B74:B74)</f>
        <v>0.13225252248</v>
      </c>
      <c r="C73" s="8">
        <f t="shared" si="26"/>
        <v>0.13225252248</v>
      </c>
      <c r="D73" s="8">
        <f t="shared" si="26"/>
        <v>0.13225252248</v>
      </c>
      <c r="E73" s="8">
        <f t="shared" si="26"/>
        <v>0.13225252248</v>
      </c>
      <c r="F73" s="8">
        <f t="shared" si="26"/>
        <v>0.13225252248</v>
      </c>
      <c r="G73" s="8">
        <f t="shared" si="26"/>
        <v>0.13225252248</v>
      </c>
      <c r="H73" s="8">
        <f t="shared" si="26"/>
        <v>0.13225252248</v>
      </c>
      <c r="I73" s="8">
        <f t="shared" si="26"/>
        <v>0.13225252298000001</v>
      </c>
      <c r="J73" s="8">
        <f t="shared" si="26"/>
        <v>0</v>
      </c>
      <c r="K73" s="8">
        <f t="shared" si="26"/>
        <v>0</v>
      </c>
      <c r="L73" s="8">
        <f t="shared" si="26"/>
        <v>0</v>
      </c>
    </row>
    <row r="74" spans="1:12" hidden="1" outlineLevel="4" x14ac:dyDescent="0.25">
      <c r="A74" s="6" t="s">
        <v>4</v>
      </c>
      <c r="B74" s="8">
        <v>0.13225252248</v>
      </c>
      <c r="C74" s="8">
        <v>0.13225252248</v>
      </c>
      <c r="D74" s="8">
        <v>0.13225252248</v>
      </c>
      <c r="E74" s="8">
        <v>0.13225252248</v>
      </c>
      <c r="F74" s="8">
        <v>0.13225252248</v>
      </c>
      <c r="G74" s="8">
        <v>0.13225252248</v>
      </c>
      <c r="H74" s="8">
        <v>0.13225252248</v>
      </c>
      <c r="I74" s="8">
        <v>0.13225252298000001</v>
      </c>
      <c r="J74" s="8"/>
      <c r="K74" s="8"/>
      <c r="L74" s="8"/>
    </row>
    <row r="75" spans="1:12" outlineLevel="3" collapsed="1" x14ac:dyDescent="0.25">
      <c r="A75" s="5" t="s">
        <v>6</v>
      </c>
      <c r="B75" s="8">
        <f t="shared" ref="B75:L75" si="27">SUM(B76:B76)</f>
        <v>237.34634576125001</v>
      </c>
      <c r="C75" s="8">
        <f t="shared" si="27"/>
        <v>232.39269400000001</v>
      </c>
      <c r="D75" s="8">
        <f t="shared" si="27"/>
        <v>46.917800999999997</v>
      </c>
      <c r="E75" s="8">
        <f t="shared" si="27"/>
        <v>58.058797989109998</v>
      </c>
      <c r="F75" s="8">
        <f t="shared" si="27"/>
        <v>57.898699000000001</v>
      </c>
      <c r="G75" s="8">
        <f t="shared" si="27"/>
        <v>52.847864000000001</v>
      </c>
      <c r="H75" s="8">
        <f t="shared" si="27"/>
        <v>52.097743999999999</v>
      </c>
      <c r="I75" s="8">
        <f t="shared" si="27"/>
        <v>63.937744000000002</v>
      </c>
      <c r="J75" s="8">
        <f t="shared" si="27"/>
        <v>83.921043999999995</v>
      </c>
      <c r="K75" s="8">
        <f t="shared" si="27"/>
        <v>132.09774400000001</v>
      </c>
      <c r="L75" s="8">
        <f t="shared" si="27"/>
        <v>27.097743999999999</v>
      </c>
    </row>
    <row r="76" spans="1:12" hidden="1" outlineLevel="4" x14ac:dyDescent="0.25">
      <c r="A76" s="6" t="s">
        <v>4</v>
      </c>
      <c r="B76" s="8">
        <v>237.34634576125001</v>
      </c>
      <c r="C76" s="8">
        <v>232.39269400000001</v>
      </c>
      <c r="D76" s="8">
        <v>46.917800999999997</v>
      </c>
      <c r="E76" s="8">
        <v>58.058797989109998</v>
      </c>
      <c r="F76" s="8">
        <v>57.898699000000001</v>
      </c>
      <c r="G76" s="8">
        <v>52.847864000000001</v>
      </c>
      <c r="H76" s="8">
        <v>52.097743999999999</v>
      </c>
      <c r="I76" s="8">
        <v>63.937744000000002</v>
      </c>
      <c r="J76" s="8">
        <v>83.921043999999995</v>
      </c>
      <c r="K76" s="8">
        <v>132.09774400000001</v>
      </c>
      <c r="L76" s="8">
        <v>27.097743999999999</v>
      </c>
    </row>
    <row r="77" spans="1:12" outlineLevel="1" x14ac:dyDescent="0.25">
      <c r="A77" s="15" t="s">
        <v>10</v>
      </c>
      <c r="B77" s="16">
        <f t="shared" ref="B77:L77" si="28">B78+B99</f>
        <v>321.71098186556003</v>
      </c>
      <c r="C77" s="16">
        <f t="shared" si="28"/>
        <v>477.59900763342</v>
      </c>
      <c r="D77" s="16">
        <f t="shared" si="28"/>
        <v>438.58902793836995</v>
      </c>
      <c r="E77" s="16">
        <f t="shared" si="28"/>
        <v>424.79309487156002</v>
      </c>
      <c r="F77" s="16">
        <f t="shared" si="28"/>
        <v>378.28095188953</v>
      </c>
      <c r="G77" s="16">
        <f t="shared" si="28"/>
        <v>285.89431771074999</v>
      </c>
      <c r="H77" s="16">
        <f t="shared" si="28"/>
        <v>520.42635944266999</v>
      </c>
      <c r="I77" s="16">
        <f t="shared" si="28"/>
        <v>510.43839798388001</v>
      </c>
      <c r="J77" s="16">
        <f t="shared" si="28"/>
        <v>441.85329117961999</v>
      </c>
      <c r="K77" s="16">
        <f t="shared" si="28"/>
        <v>253.11272838866</v>
      </c>
      <c r="L77" s="16">
        <f t="shared" si="28"/>
        <v>212.69285858992001</v>
      </c>
    </row>
    <row r="78" spans="1:12" outlineLevel="2" x14ac:dyDescent="0.25">
      <c r="A78" s="13" t="s">
        <v>2</v>
      </c>
      <c r="B78" s="14">
        <f t="shared" ref="B78:L78" si="29">B79+B85+B89+B95</f>
        <v>174.41126123697001</v>
      </c>
      <c r="C78" s="14">
        <f t="shared" si="29"/>
        <v>171.99705660397001</v>
      </c>
      <c r="D78" s="14">
        <f t="shared" si="29"/>
        <v>145.45139205974999</v>
      </c>
      <c r="E78" s="14">
        <f t="shared" si="29"/>
        <v>123.21168567774998</v>
      </c>
      <c r="F78" s="14">
        <f t="shared" si="29"/>
        <v>113.33489058818</v>
      </c>
      <c r="G78" s="14">
        <f t="shared" si="29"/>
        <v>105.71168018457</v>
      </c>
      <c r="H78" s="14">
        <f t="shared" si="29"/>
        <v>109.79083247992001</v>
      </c>
      <c r="I78" s="14">
        <f t="shared" si="29"/>
        <v>88.38523133244</v>
      </c>
      <c r="J78" s="14">
        <f t="shared" si="29"/>
        <v>70.965728613120007</v>
      </c>
      <c r="K78" s="14">
        <f t="shared" si="29"/>
        <v>59.544961412779998</v>
      </c>
      <c r="L78" s="14">
        <f t="shared" si="29"/>
        <v>56.411676961549993</v>
      </c>
    </row>
    <row r="79" spans="1:12" outlineLevel="3" collapsed="1" x14ac:dyDescent="0.25">
      <c r="A79" s="5" t="s">
        <v>3</v>
      </c>
      <c r="B79" s="8">
        <f t="shared" ref="B79:L79" si="30">SUM(B80:B84)</f>
        <v>0.74822432539999995</v>
      </c>
      <c r="C79" s="8">
        <f t="shared" si="30"/>
        <v>4.5239047500000004E-2</v>
      </c>
      <c r="D79" s="8">
        <f t="shared" si="30"/>
        <v>4.0712819940000006E-2</v>
      </c>
      <c r="E79" s="8">
        <f t="shared" si="30"/>
        <v>3.9344819940000005E-2</v>
      </c>
      <c r="F79" s="8">
        <f t="shared" si="30"/>
        <v>3.8454825049999995E-2</v>
      </c>
      <c r="G79" s="8">
        <f t="shared" si="30"/>
        <v>3.8454825049999995E-2</v>
      </c>
      <c r="H79" s="8">
        <f t="shared" si="30"/>
        <v>3.6622825050000002E-2</v>
      </c>
      <c r="I79" s="8">
        <f t="shared" si="30"/>
        <v>3.5738999940000002E-2</v>
      </c>
      <c r="J79" s="8">
        <f t="shared" si="30"/>
        <v>3.5666750050000001E-2</v>
      </c>
      <c r="K79" s="8">
        <f t="shared" si="30"/>
        <v>3.4507437550000006E-2</v>
      </c>
      <c r="L79" s="8">
        <f t="shared" si="30"/>
        <v>3.4121000050000003E-2</v>
      </c>
    </row>
    <row r="80" spans="1:12" hidden="1" outlineLevel="4" x14ac:dyDescent="0.25">
      <c r="A80" s="6" t="s">
        <v>7</v>
      </c>
      <c r="B80" s="8">
        <v>1.1557080000000001E-2</v>
      </c>
      <c r="C80" s="8">
        <v>1.6708350000000001E-3</v>
      </c>
      <c r="D80" s="8">
        <v>1.05792E-3</v>
      </c>
      <c r="E80" s="8">
        <v>1.05792E-3</v>
      </c>
      <c r="F80" s="8"/>
      <c r="G80" s="8"/>
      <c r="H80" s="8"/>
      <c r="I80" s="8"/>
      <c r="J80" s="8"/>
      <c r="K80" s="8"/>
      <c r="L80" s="8"/>
    </row>
    <row r="81" spans="1:12" hidden="1" outlineLevel="4" x14ac:dyDescent="0.25">
      <c r="A81" s="6" t="s">
        <v>11</v>
      </c>
      <c r="B81" s="8">
        <v>1.64025E-3</v>
      </c>
      <c r="C81" s="8">
        <v>1.6908750000000001E-3</v>
      </c>
      <c r="D81" s="8">
        <v>1.539E-3</v>
      </c>
      <c r="E81" s="8">
        <v>1.539E-3</v>
      </c>
      <c r="F81" s="8">
        <v>1.54575E-3</v>
      </c>
      <c r="G81" s="8">
        <v>1.54575E-3</v>
      </c>
      <c r="H81" s="8">
        <v>1.54575E-3</v>
      </c>
      <c r="I81" s="8">
        <v>1.539E-3</v>
      </c>
      <c r="J81" s="8">
        <v>1.54575E-3</v>
      </c>
      <c r="K81" s="8">
        <v>3.8643750000000001E-4</v>
      </c>
      <c r="L81" s="8"/>
    </row>
    <row r="82" spans="1:12" hidden="1" outlineLevel="4" x14ac:dyDescent="0.25">
      <c r="A82" s="6" t="s">
        <v>12</v>
      </c>
      <c r="B82" s="8">
        <v>6.3179999999999996E-4</v>
      </c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idden="1" outlineLevel="4" x14ac:dyDescent="0.25">
      <c r="A83" s="6" t="s">
        <v>4</v>
      </c>
      <c r="B83" s="8">
        <v>6.6703999999999997E-6</v>
      </c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idden="1" outlineLevel="4" x14ac:dyDescent="0.25">
      <c r="A84" s="6" t="s">
        <v>8</v>
      </c>
      <c r="B84" s="8">
        <v>0.73438852499999996</v>
      </c>
      <c r="C84" s="8">
        <v>4.18773375E-2</v>
      </c>
      <c r="D84" s="8">
        <v>3.8115899940000003E-2</v>
      </c>
      <c r="E84" s="8">
        <v>3.6747899940000002E-2</v>
      </c>
      <c r="F84" s="8">
        <v>3.6909075049999997E-2</v>
      </c>
      <c r="G84" s="8">
        <v>3.6909075049999997E-2</v>
      </c>
      <c r="H84" s="8">
        <v>3.5077075050000003E-2</v>
      </c>
      <c r="I84" s="8">
        <v>3.4199999940000003E-2</v>
      </c>
      <c r="J84" s="8">
        <v>3.4121000050000003E-2</v>
      </c>
      <c r="K84" s="8">
        <v>3.4121000050000003E-2</v>
      </c>
      <c r="L84" s="8">
        <v>3.4121000050000003E-2</v>
      </c>
    </row>
    <row r="85" spans="1:12" outlineLevel="3" collapsed="1" x14ac:dyDescent="0.25">
      <c r="A85" s="5" t="s">
        <v>13</v>
      </c>
      <c r="B85" s="8">
        <f t="shared" ref="B85:L85" si="31">SUM(B86:B88)</f>
        <v>49.41710337688</v>
      </c>
      <c r="C85" s="8">
        <f t="shared" si="31"/>
        <v>48.88054903215</v>
      </c>
      <c r="D85" s="8">
        <f t="shared" si="31"/>
        <v>42.61684961137</v>
      </c>
      <c r="E85" s="8">
        <f t="shared" si="31"/>
        <v>36.977725931349994</v>
      </c>
      <c r="F85" s="8">
        <f t="shared" si="31"/>
        <v>33.89742316305</v>
      </c>
      <c r="G85" s="8">
        <f t="shared" si="31"/>
        <v>33.268121899050001</v>
      </c>
      <c r="H85" s="8">
        <f t="shared" si="31"/>
        <v>41.785495047590004</v>
      </c>
      <c r="I85" s="8">
        <f t="shared" si="31"/>
        <v>24.378031831610002</v>
      </c>
      <c r="J85" s="8">
        <f t="shared" si="31"/>
        <v>9.5692337312600007</v>
      </c>
      <c r="K85" s="8">
        <f t="shared" si="31"/>
        <v>2.75906463974</v>
      </c>
      <c r="L85" s="8">
        <f t="shared" si="31"/>
        <v>2.7536931597200001</v>
      </c>
    </row>
    <row r="86" spans="1:12" hidden="1" outlineLevel="4" x14ac:dyDescent="0.25">
      <c r="A86" s="6" t="s">
        <v>7</v>
      </c>
      <c r="B86" s="8">
        <v>0.35225517049999999</v>
      </c>
      <c r="C86" s="8">
        <v>0.10824077975</v>
      </c>
      <c r="D86" s="8">
        <v>4.3204162070000003E-2</v>
      </c>
      <c r="E86" s="8">
        <v>2.0285752979999998E-2</v>
      </c>
      <c r="F86" s="8">
        <v>5.5556576600000003E-3</v>
      </c>
      <c r="G86" s="8">
        <v>3.05108898E-3</v>
      </c>
      <c r="H86" s="8">
        <v>1.30692755E-3</v>
      </c>
      <c r="I86" s="8"/>
      <c r="J86" s="8"/>
      <c r="K86" s="8"/>
      <c r="L86" s="8"/>
    </row>
    <row r="87" spans="1:12" hidden="1" outlineLevel="4" x14ac:dyDescent="0.25">
      <c r="A87" s="6" t="s">
        <v>11</v>
      </c>
      <c r="B87" s="8">
        <v>3.3026856477200002</v>
      </c>
      <c r="C87" s="8">
        <v>3.3537389554499999</v>
      </c>
      <c r="D87" s="8">
        <v>3.0182634938000001</v>
      </c>
      <c r="E87" s="8">
        <v>2.9803279213799998</v>
      </c>
      <c r="F87" s="8">
        <v>2.9595820823099999</v>
      </c>
      <c r="G87" s="8">
        <v>2.91348527291</v>
      </c>
      <c r="H87" s="8">
        <v>2.8790936733599999</v>
      </c>
      <c r="I87" s="8">
        <v>2.8268542535700001</v>
      </c>
      <c r="J87" s="8">
        <v>2.8043785316899998</v>
      </c>
      <c r="K87" s="8">
        <v>2.75906463974</v>
      </c>
      <c r="L87" s="8">
        <v>2.7536931597200001</v>
      </c>
    </row>
    <row r="88" spans="1:12" hidden="1" outlineLevel="4" x14ac:dyDescent="0.25">
      <c r="A88" s="6" t="s">
        <v>8</v>
      </c>
      <c r="B88" s="8">
        <v>45.762162558660002</v>
      </c>
      <c r="C88" s="8">
        <v>45.418569296949997</v>
      </c>
      <c r="D88" s="8">
        <v>39.555381955500003</v>
      </c>
      <c r="E88" s="8">
        <v>33.977112256989997</v>
      </c>
      <c r="F88" s="8">
        <v>30.93228542308</v>
      </c>
      <c r="G88" s="8">
        <v>30.351585537159998</v>
      </c>
      <c r="H88" s="8">
        <v>38.905094446680003</v>
      </c>
      <c r="I88" s="8">
        <v>21.551177578040001</v>
      </c>
      <c r="J88" s="8">
        <v>6.7648551995700004</v>
      </c>
      <c r="K88" s="8"/>
      <c r="L88" s="8"/>
    </row>
    <row r="89" spans="1:12" outlineLevel="3" collapsed="1" x14ac:dyDescent="0.25">
      <c r="A89" s="5" t="s">
        <v>14</v>
      </c>
      <c r="B89" s="8">
        <f t="shared" ref="B89:L89" si="32">SUM(B90:B94)</f>
        <v>4.5611850383100006</v>
      </c>
      <c r="C89" s="8">
        <f t="shared" si="32"/>
        <v>6.1440947783699995</v>
      </c>
      <c r="D89" s="8">
        <f t="shared" si="32"/>
        <v>4.0279187643299998</v>
      </c>
      <c r="E89" s="8">
        <f t="shared" si="32"/>
        <v>3.26960311814</v>
      </c>
      <c r="F89" s="8">
        <f t="shared" si="32"/>
        <v>4.3538145833000002</v>
      </c>
      <c r="G89" s="8">
        <f t="shared" si="32"/>
        <v>2.4389927498900001</v>
      </c>
      <c r="H89" s="8">
        <f t="shared" si="32"/>
        <v>2.0627466565999999</v>
      </c>
      <c r="I89" s="8">
        <f t="shared" si="32"/>
        <v>1.8660846518200001</v>
      </c>
      <c r="J89" s="8">
        <f t="shared" si="32"/>
        <v>1.7555345517099998</v>
      </c>
      <c r="K89" s="8">
        <f t="shared" si="32"/>
        <v>0.25753301617000002</v>
      </c>
      <c r="L89" s="8">
        <f t="shared" si="32"/>
        <v>0.21457670643999999</v>
      </c>
    </row>
    <row r="90" spans="1:12" hidden="1" outlineLevel="4" x14ac:dyDescent="0.25">
      <c r="A90" s="6" t="s">
        <v>15</v>
      </c>
      <c r="B90" s="8">
        <v>1.79046601517</v>
      </c>
      <c r="C90" s="8">
        <v>3.5332449484100001</v>
      </c>
      <c r="D90" s="8">
        <v>1.86635983557</v>
      </c>
      <c r="E90" s="8">
        <v>1.3230403741100001</v>
      </c>
      <c r="F90" s="8">
        <v>1.84734793031</v>
      </c>
      <c r="G90" s="8">
        <v>0.76465849135999997</v>
      </c>
      <c r="H90" s="8">
        <v>0.48588787594999999</v>
      </c>
      <c r="I90" s="8">
        <v>0.39167447943</v>
      </c>
      <c r="J90" s="8">
        <v>0.36833182764</v>
      </c>
      <c r="K90" s="8"/>
      <c r="L90" s="8"/>
    </row>
    <row r="91" spans="1:12" hidden="1" outlineLevel="4" x14ac:dyDescent="0.25">
      <c r="A91" s="6" t="s">
        <v>7</v>
      </c>
      <c r="B91" s="8">
        <v>1.4935410627100001</v>
      </c>
      <c r="C91" s="8">
        <v>1.3137341574700001</v>
      </c>
      <c r="D91" s="8">
        <v>0.99672521074999998</v>
      </c>
      <c r="E91" s="8">
        <v>0.79975881757</v>
      </c>
      <c r="F91" s="8">
        <v>0.94916805846999996</v>
      </c>
      <c r="G91" s="8">
        <v>0.80049477188999996</v>
      </c>
      <c r="H91" s="8">
        <v>0.73950745381000005</v>
      </c>
      <c r="I91" s="8">
        <v>0.67555716956</v>
      </c>
      <c r="J91" s="8">
        <v>0.61547985440999997</v>
      </c>
      <c r="K91" s="8">
        <v>6.0301251280000003E-2</v>
      </c>
      <c r="L91" s="8">
        <v>3.1768307869999998E-2</v>
      </c>
    </row>
    <row r="92" spans="1:12" hidden="1" outlineLevel="4" x14ac:dyDescent="0.25">
      <c r="A92" s="6" t="s">
        <v>11</v>
      </c>
      <c r="B92" s="8">
        <v>1.059526639E-2</v>
      </c>
      <c r="C92" s="8">
        <v>8.02558804E-3</v>
      </c>
      <c r="D92" s="8">
        <v>4.6138930599999997E-3</v>
      </c>
      <c r="E92" s="8">
        <v>1.97738291E-3</v>
      </c>
      <c r="F92" s="8">
        <v>0.10135527098</v>
      </c>
      <c r="G92" s="8">
        <v>1.341632664E-2</v>
      </c>
      <c r="H92" s="8">
        <v>9.8379858699999996E-3</v>
      </c>
      <c r="I92" s="8">
        <v>6.2615932400000001E-3</v>
      </c>
      <c r="J92" s="8">
        <v>2.67640244E-3</v>
      </c>
      <c r="K92" s="8"/>
      <c r="L92" s="8"/>
    </row>
    <row r="93" spans="1:12" hidden="1" outlineLevel="4" x14ac:dyDescent="0.25">
      <c r="A93" s="6" t="s">
        <v>12</v>
      </c>
      <c r="B93" s="8">
        <v>0.39728514374000001</v>
      </c>
      <c r="C93" s="8">
        <v>0.40118776735</v>
      </c>
      <c r="D93" s="8">
        <v>0.35831417955</v>
      </c>
      <c r="E93" s="8">
        <v>0.35147542209999999</v>
      </c>
      <c r="F93" s="8">
        <v>0.43510503431000003</v>
      </c>
      <c r="G93" s="8">
        <v>0.41621087919999999</v>
      </c>
      <c r="H93" s="8">
        <v>0.39801450165000002</v>
      </c>
      <c r="I93" s="8">
        <v>0.37961730446000003</v>
      </c>
      <c r="J93" s="8">
        <v>0.36886635045999999</v>
      </c>
      <c r="K93" s="8">
        <v>0.17272452423000001</v>
      </c>
      <c r="L93" s="8">
        <v>0.16139689899000001</v>
      </c>
    </row>
    <row r="94" spans="1:12" hidden="1" outlineLevel="4" x14ac:dyDescent="0.25">
      <c r="A94" s="6" t="s">
        <v>8</v>
      </c>
      <c r="B94" s="8">
        <v>0.8692975503</v>
      </c>
      <c r="C94" s="8">
        <v>0.8879023171</v>
      </c>
      <c r="D94" s="8">
        <v>0.80190564539999998</v>
      </c>
      <c r="E94" s="8">
        <v>0.79335112144999997</v>
      </c>
      <c r="F94" s="8">
        <v>1.0208382892300001</v>
      </c>
      <c r="G94" s="8">
        <v>0.44421228080000003</v>
      </c>
      <c r="H94" s="8">
        <v>0.42949883931999999</v>
      </c>
      <c r="I94" s="8">
        <v>0.41297410512999999</v>
      </c>
      <c r="J94" s="8">
        <v>0.40018011675999998</v>
      </c>
      <c r="K94" s="8">
        <v>2.4507240659999999E-2</v>
      </c>
      <c r="L94" s="8">
        <v>2.141149958E-2</v>
      </c>
    </row>
    <row r="95" spans="1:12" outlineLevel="3" collapsed="1" x14ac:dyDescent="0.25">
      <c r="A95" s="5" t="s">
        <v>16</v>
      </c>
      <c r="B95" s="8">
        <f t="shared" ref="B95:L95" si="33">SUM(B96:B98)</f>
        <v>119.68474849638</v>
      </c>
      <c r="C95" s="8">
        <f t="shared" si="33"/>
        <v>116.92717374595</v>
      </c>
      <c r="D95" s="8">
        <f t="shared" si="33"/>
        <v>98.765910864109998</v>
      </c>
      <c r="E95" s="8">
        <f t="shared" si="33"/>
        <v>82.925011808319994</v>
      </c>
      <c r="F95" s="8">
        <f t="shared" si="33"/>
        <v>75.045198016780006</v>
      </c>
      <c r="G95" s="8">
        <f t="shared" si="33"/>
        <v>69.966110710579997</v>
      </c>
      <c r="H95" s="8">
        <f t="shared" si="33"/>
        <v>65.905967950680008</v>
      </c>
      <c r="I95" s="8">
        <f t="shared" si="33"/>
        <v>62.105375849070001</v>
      </c>
      <c r="J95" s="8">
        <f t="shared" si="33"/>
        <v>59.605293580100003</v>
      </c>
      <c r="K95" s="8">
        <f t="shared" si="33"/>
        <v>56.493856319319995</v>
      </c>
      <c r="L95" s="8">
        <f t="shared" si="33"/>
        <v>53.409286095339993</v>
      </c>
    </row>
    <row r="96" spans="1:12" hidden="1" outlineLevel="4" x14ac:dyDescent="0.25">
      <c r="A96" s="6" t="s">
        <v>7</v>
      </c>
      <c r="B96" s="8">
        <v>21.738751058510001</v>
      </c>
      <c r="C96" s="8">
        <v>21.36192084843</v>
      </c>
      <c r="D96" s="8">
        <v>17.930562499330001</v>
      </c>
      <c r="E96" s="8">
        <v>15.407558399619999</v>
      </c>
      <c r="F96" s="8">
        <v>13.077616632310001</v>
      </c>
      <c r="G96" s="8">
        <v>12.437532215539999</v>
      </c>
      <c r="H96" s="8">
        <v>11.83322681692</v>
      </c>
      <c r="I96" s="8">
        <v>11.49003879945</v>
      </c>
      <c r="J96" s="8">
        <v>11.568361692670001</v>
      </c>
      <c r="K96" s="8">
        <v>11.134239945939999</v>
      </c>
      <c r="L96" s="8">
        <v>10.509791068729999</v>
      </c>
    </row>
    <row r="97" spans="1:12" hidden="1" outlineLevel="4" x14ac:dyDescent="0.25">
      <c r="A97" s="6" t="s">
        <v>8</v>
      </c>
      <c r="B97" s="8">
        <v>57.943861990720002</v>
      </c>
      <c r="C97" s="8">
        <v>57.776757614429997</v>
      </c>
      <c r="D97" s="8">
        <v>50.851783443339997</v>
      </c>
      <c r="E97" s="8">
        <v>48.977329310729999</v>
      </c>
      <c r="F97" s="8">
        <v>47.570648786450001</v>
      </c>
      <c r="G97" s="8">
        <v>45.932663062369997</v>
      </c>
      <c r="H97" s="8">
        <v>44.649711091059999</v>
      </c>
      <c r="I97" s="8">
        <v>42.39444845765</v>
      </c>
      <c r="J97" s="8">
        <v>40.184391247699999</v>
      </c>
      <c r="K97" s="8">
        <v>37.55715857042</v>
      </c>
      <c r="L97" s="8">
        <v>35.09353133898</v>
      </c>
    </row>
    <row r="98" spans="1:12" hidden="1" outlineLevel="4" x14ac:dyDescent="0.25">
      <c r="A98" s="6" t="s">
        <v>17</v>
      </c>
      <c r="B98" s="8">
        <v>40.002135447150003</v>
      </c>
      <c r="C98" s="8">
        <v>37.78849528309</v>
      </c>
      <c r="D98" s="8">
        <v>29.983564921439999</v>
      </c>
      <c r="E98" s="8">
        <v>18.540124097970001</v>
      </c>
      <c r="F98" s="8">
        <v>14.396932598019999</v>
      </c>
      <c r="G98" s="8">
        <v>11.595915432669999</v>
      </c>
      <c r="H98" s="8">
        <v>9.4230300427000007</v>
      </c>
      <c r="I98" s="8">
        <v>8.2208885919700005</v>
      </c>
      <c r="J98" s="8">
        <v>7.8525406397299999</v>
      </c>
      <c r="K98" s="8">
        <v>7.8024578029600002</v>
      </c>
      <c r="L98" s="8">
        <v>7.8059636876300003</v>
      </c>
    </row>
    <row r="99" spans="1:12" outlineLevel="2" x14ac:dyDescent="0.25">
      <c r="A99" s="13" t="s">
        <v>9</v>
      </c>
      <c r="B99" s="14">
        <f t="shared" ref="B99:L99" si="34">B100+B104+B110</f>
        <v>147.29972062858999</v>
      </c>
      <c r="C99" s="14">
        <f t="shared" si="34"/>
        <v>305.60195102944999</v>
      </c>
      <c r="D99" s="14">
        <f t="shared" si="34"/>
        <v>293.13763587861996</v>
      </c>
      <c r="E99" s="14">
        <f t="shared" si="34"/>
        <v>301.58140919381003</v>
      </c>
      <c r="F99" s="14">
        <f t="shared" si="34"/>
        <v>264.94606130135003</v>
      </c>
      <c r="G99" s="14">
        <f t="shared" si="34"/>
        <v>180.18263752618</v>
      </c>
      <c r="H99" s="14">
        <f t="shared" si="34"/>
        <v>410.63552696274996</v>
      </c>
      <c r="I99" s="14">
        <f t="shared" si="34"/>
        <v>422.05316665143999</v>
      </c>
      <c r="J99" s="14">
        <f t="shared" si="34"/>
        <v>370.88756256649998</v>
      </c>
      <c r="K99" s="14">
        <f t="shared" si="34"/>
        <v>193.56776697588001</v>
      </c>
      <c r="L99" s="14">
        <f t="shared" si="34"/>
        <v>156.28118162837001</v>
      </c>
    </row>
    <row r="100" spans="1:12" outlineLevel="3" collapsed="1" x14ac:dyDescent="0.25">
      <c r="A100" s="5" t="s">
        <v>13</v>
      </c>
      <c r="B100" s="8">
        <f t="shared" ref="B100:L100" si="35">SUM(B101:B103)</f>
        <v>7.9319932264100004</v>
      </c>
      <c r="C100" s="8">
        <f t="shared" si="35"/>
        <v>61.756189657310003</v>
      </c>
      <c r="D100" s="8">
        <f t="shared" si="35"/>
        <v>98.21343300849999</v>
      </c>
      <c r="E100" s="8">
        <f t="shared" si="35"/>
        <v>73.059635200939994</v>
      </c>
      <c r="F100" s="8">
        <f t="shared" si="35"/>
        <v>19.245805744879998</v>
      </c>
      <c r="G100" s="8">
        <f t="shared" si="35"/>
        <v>3.1491798257399997</v>
      </c>
      <c r="H100" s="8">
        <f t="shared" si="35"/>
        <v>239.10805094125001</v>
      </c>
      <c r="I100" s="8">
        <f t="shared" si="35"/>
        <v>211.60668115391999</v>
      </c>
      <c r="J100" s="8">
        <f t="shared" si="35"/>
        <v>177.66679327897</v>
      </c>
      <c r="K100" s="8">
        <f t="shared" si="35"/>
        <v>2.6531214795000002</v>
      </c>
      <c r="L100" s="8">
        <f t="shared" si="35"/>
        <v>2.2163827820400002</v>
      </c>
    </row>
    <row r="101" spans="1:12" hidden="1" outlineLevel="4" x14ac:dyDescent="0.25">
      <c r="A101" s="6" t="s">
        <v>7</v>
      </c>
      <c r="B101" s="8">
        <v>7.00511547217</v>
      </c>
      <c r="C101" s="8">
        <v>2.2671816860099998</v>
      </c>
      <c r="D101" s="8">
        <v>0.58543794788000003</v>
      </c>
      <c r="E101" s="8">
        <v>0.41787988190000003</v>
      </c>
      <c r="F101" s="8">
        <v>0.13663837759</v>
      </c>
      <c r="G101" s="8">
        <v>5.9319648779999998E-2</v>
      </c>
      <c r="H101" s="8">
        <v>5.9319649840000002E-2</v>
      </c>
      <c r="I101" s="8"/>
      <c r="J101" s="8"/>
      <c r="K101" s="8"/>
      <c r="L101" s="8"/>
    </row>
    <row r="102" spans="1:12" hidden="1" outlineLevel="4" x14ac:dyDescent="0.25">
      <c r="A102" s="6" t="s">
        <v>11</v>
      </c>
      <c r="B102" s="8">
        <v>0.92687775423999996</v>
      </c>
      <c r="C102" s="8">
        <v>0.95548509230000001</v>
      </c>
      <c r="D102" s="8">
        <v>0.86966307651999997</v>
      </c>
      <c r="E102" s="8">
        <v>0.86966307895999995</v>
      </c>
      <c r="F102" s="8">
        <v>3.0898601757400002</v>
      </c>
      <c r="G102" s="8">
        <v>3.0898601769599998</v>
      </c>
      <c r="H102" s="8">
        <v>3.0898601769599998</v>
      </c>
      <c r="I102" s="8">
        <v>3.0763673273399998</v>
      </c>
      <c r="J102" s="8">
        <v>3.0898601769599998</v>
      </c>
      <c r="K102" s="8">
        <v>2.6531214795000002</v>
      </c>
      <c r="L102" s="8">
        <v>2.2163827820400002</v>
      </c>
    </row>
    <row r="103" spans="1:12" hidden="1" outlineLevel="4" x14ac:dyDescent="0.25">
      <c r="A103" s="6" t="s">
        <v>8</v>
      </c>
      <c r="B103" s="8"/>
      <c r="C103" s="8">
        <v>58.533522879000003</v>
      </c>
      <c r="D103" s="8">
        <v>96.758331984099996</v>
      </c>
      <c r="E103" s="8">
        <v>71.772092240079999</v>
      </c>
      <c r="F103" s="8">
        <v>16.019307191549998</v>
      </c>
      <c r="G103" s="8"/>
      <c r="H103" s="8">
        <v>235.95887111445001</v>
      </c>
      <c r="I103" s="8">
        <v>208.53031382658</v>
      </c>
      <c r="J103" s="8">
        <v>174.57693310201</v>
      </c>
      <c r="K103" s="8"/>
      <c r="L103" s="8"/>
    </row>
    <row r="104" spans="1:12" outlineLevel="3" collapsed="1" x14ac:dyDescent="0.25">
      <c r="A104" s="5" t="s">
        <v>14</v>
      </c>
      <c r="B104" s="8">
        <f t="shared" ref="B104:L104" si="36">SUM(B105:B109)</f>
        <v>39.422150599429997</v>
      </c>
      <c r="C104" s="8">
        <f t="shared" si="36"/>
        <v>49.090842424770003</v>
      </c>
      <c r="D104" s="8">
        <f t="shared" si="36"/>
        <v>46.334770169699993</v>
      </c>
      <c r="E104" s="8">
        <f t="shared" si="36"/>
        <v>45.235693393840002</v>
      </c>
      <c r="F104" s="8">
        <f t="shared" si="36"/>
        <v>63.1336537448</v>
      </c>
      <c r="G104" s="8">
        <f t="shared" si="36"/>
        <v>31.227414133299998</v>
      </c>
      <c r="H104" s="8">
        <f t="shared" si="36"/>
        <v>18.732337511370002</v>
      </c>
      <c r="I104" s="8">
        <f t="shared" si="36"/>
        <v>10.53675962878</v>
      </c>
      <c r="J104" s="8">
        <f t="shared" si="36"/>
        <v>9.68528464127</v>
      </c>
      <c r="K104" s="8">
        <f t="shared" si="36"/>
        <v>5.8252808444999999</v>
      </c>
      <c r="L104" s="8">
        <f t="shared" si="36"/>
        <v>2.0304236895600001</v>
      </c>
    </row>
    <row r="105" spans="1:12" hidden="1" outlineLevel="4" x14ac:dyDescent="0.25">
      <c r="A105" s="6" t="s">
        <v>15</v>
      </c>
      <c r="B105" s="8">
        <v>29.070899999520002</v>
      </c>
      <c r="C105" s="8">
        <v>38.618749999019997</v>
      </c>
      <c r="D105" s="8">
        <v>35.149999937579999</v>
      </c>
      <c r="E105" s="8">
        <v>35.149999937579999</v>
      </c>
      <c r="F105" s="8">
        <v>33.298890054289998</v>
      </c>
      <c r="G105" s="8">
        <v>21.15425670038</v>
      </c>
      <c r="H105" s="8">
        <v>8.7271900165199998</v>
      </c>
      <c r="I105" s="8">
        <v>0.81547999833999996</v>
      </c>
      <c r="J105" s="8">
        <v>0.81905666879000005</v>
      </c>
      <c r="K105" s="8"/>
      <c r="L105" s="8"/>
    </row>
    <row r="106" spans="1:12" hidden="1" outlineLevel="4" x14ac:dyDescent="0.25">
      <c r="A106" s="6" t="s">
        <v>7</v>
      </c>
      <c r="B106" s="8">
        <v>8.5185643714299992</v>
      </c>
      <c r="C106" s="8">
        <v>8.5828418075100004</v>
      </c>
      <c r="D106" s="8">
        <v>9.1612127870200002</v>
      </c>
      <c r="E106" s="8">
        <v>8.06213601424</v>
      </c>
      <c r="F106" s="8">
        <v>8.2428346441099993</v>
      </c>
      <c r="G106" s="8">
        <v>6.4715586027400001</v>
      </c>
      <c r="H106" s="8">
        <v>6.5062036627399999</v>
      </c>
      <c r="I106" s="8">
        <v>6.4778427943799999</v>
      </c>
      <c r="J106" s="8">
        <v>6.5062036648800001</v>
      </c>
      <c r="K106" s="8">
        <v>4.3821984494399997</v>
      </c>
      <c r="L106" s="8">
        <v>0.58734129450000006</v>
      </c>
    </row>
    <row r="107" spans="1:12" hidden="1" outlineLevel="4" x14ac:dyDescent="0.25">
      <c r="A107" s="6" t="s">
        <v>11</v>
      </c>
      <c r="B107" s="8">
        <v>0.1096375367</v>
      </c>
      <c r="C107" s="8">
        <v>0.11302141128</v>
      </c>
      <c r="D107" s="8">
        <v>0.10286978734</v>
      </c>
      <c r="E107" s="8">
        <v>0.10286978426</v>
      </c>
      <c r="F107" s="8">
        <v>0.13923504151999999</v>
      </c>
      <c r="G107" s="8">
        <v>0.13923504151999999</v>
      </c>
      <c r="H107" s="8">
        <v>0.13923504151999999</v>
      </c>
      <c r="I107" s="8">
        <v>0.13862702778</v>
      </c>
      <c r="J107" s="8">
        <v>0.13923504213999999</v>
      </c>
      <c r="K107" s="8"/>
      <c r="L107" s="8"/>
    </row>
    <row r="108" spans="1:12" hidden="1" outlineLevel="4" x14ac:dyDescent="0.25">
      <c r="A108" s="6" t="s">
        <v>12</v>
      </c>
      <c r="B108" s="8">
        <v>1.71806704308</v>
      </c>
      <c r="C108" s="8">
        <v>1.7710938036599999</v>
      </c>
      <c r="D108" s="8">
        <v>1.61201351908</v>
      </c>
      <c r="E108" s="8">
        <v>1.61201351908</v>
      </c>
      <c r="F108" s="8">
        <v>3.1570307528399999</v>
      </c>
      <c r="G108" s="8">
        <v>3.1570304551400001</v>
      </c>
      <c r="H108" s="8">
        <v>3.0543754570699999</v>
      </c>
      <c r="I108" s="8">
        <v>2.80080980912</v>
      </c>
      <c r="J108" s="8">
        <v>1.91545593194</v>
      </c>
      <c r="K108" s="8">
        <v>1.1377490615400001</v>
      </c>
      <c r="L108" s="8">
        <v>1.1377490615400001</v>
      </c>
    </row>
    <row r="109" spans="1:12" hidden="1" outlineLevel="4" x14ac:dyDescent="0.25">
      <c r="A109" s="6" t="s">
        <v>8</v>
      </c>
      <c r="B109" s="8">
        <v>4.9816486999999998E-3</v>
      </c>
      <c r="C109" s="8">
        <v>5.1354032999999999E-3</v>
      </c>
      <c r="D109" s="8">
        <v>0.30867413867999999</v>
      </c>
      <c r="E109" s="8">
        <v>0.30867413867999999</v>
      </c>
      <c r="F109" s="8">
        <v>18.295663252040001</v>
      </c>
      <c r="G109" s="8">
        <v>0.30533333352000003</v>
      </c>
      <c r="H109" s="8">
        <v>0.30533333352000003</v>
      </c>
      <c r="I109" s="8">
        <v>0.30399999915999998</v>
      </c>
      <c r="J109" s="8">
        <v>0.30533333352000003</v>
      </c>
      <c r="K109" s="8">
        <v>0.30533333352000003</v>
      </c>
      <c r="L109" s="8">
        <v>0.30533333352000003</v>
      </c>
    </row>
    <row r="110" spans="1:12" outlineLevel="3" collapsed="1" x14ac:dyDescent="0.25">
      <c r="A110" s="5" t="s">
        <v>16</v>
      </c>
      <c r="B110" s="8">
        <f t="shared" ref="B110:L110" si="37">SUM(B111:B113)</f>
        <v>99.945576802749997</v>
      </c>
      <c r="C110" s="8">
        <f t="shared" si="37"/>
        <v>194.75491894737002</v>
      </c>
      <c r="D110" s="8">
        <f t="shared" si="37"/>
        <v>148.58943270041999</v>
      </c>
      <c r="E110" s="8">
        <f t="shared" si="37"/>
        <v>183.28608059903002</v>
      </c>
      <c r="F110" s="8">
        <f t="shared" si="37"/>
        <v>182.56660181167001</v>
      </c>
      <c r="G110" s="8">
        <f t="shared" si="37"/>
        <v>145.80604356713999</v>
      </c>
      <c r="H110" s="8">
        <f t="shared" si="37"/>
        <v>152.79513851012999</v>
      </c>
      <c r="I110" s="8">
        <f t="shared" si="37"/>
        <v>199.90972586874</v>
      </c>
      <c r="J110" s="8">
        <f t="shared" si="37"/>
        <v>183.53548464625999</v>
      </c>
      <c r="K110" s="8">
        <f t="shared" si="37"/>
        <v>185.08936465188</v>
      </c>
      <c r="L110" s="8">
        <f t="shared" si="37"/>
        <v>152.03437515677001</v>
      </c>
    </row>
    <row r="111" spans="1:12" hidden="1" outlineLevel="4" x14ac:dyDescent="0.25">
      <c r="A111" s="6" t="s">
        <v>7</v>
      </c>
      <c r="B111" s="8">
        <v>29.152250802400001</v>
      </c>
      <c r="C111" s="8">
        <v>75.340214067529999</v>
      </c>
      <c r="D111" s="8">
        <v>28.62826108614</v>
      </c>
      <c r="E111" s="8">
        <v>58.706995476190002</v>
      </c>
      <c r="F111" s="8">
        <v>52.58334146712</v>
      </c>
      <c r="G111" s="8">
        <v>42.981248137789997</v>
      </c>
      <c r="H111" s="8">
        <v>76.064086597420001</v>
      </c>
      <c r="I111" s="8">
        <v>144.82047230617999</v>
      </c>
      <c r="J111" s="8">
        <v>136.99878650681001</v>
      </c>
      <c r="K111" s="8">
        <v>144.88738460801</v>
      </c>
      <c r="L111" s="8">
        <v>112.99721522188</v>
      </c>
    </row>
    <row r="112" spans="1:12" hidden="1" outlineLevel="4" x14ac:dyDescent="0.25">
      <c r="A112" s="6" t="s">
        <v>8</v>
      </c>
      <c r="B112" s="8">
        <v>30.644598700349999</v>
      </c>
      <c r="C112" s="8">
        <v>32.840665130310001</v>
      </c>
      <c r="D112" s="8">
        <v>32.029278435770003</v>
      </c>
      <c r="E112" s="8">
        <v>30.970846974840001</v>
      </c>
      <c r="F112" s="8">
        <v>27.36071190805</v>
      </c>
      <c r="G112" s="8">
        <v>22.5926933629</v>
      </c>
      <c r="H112" s="8">
        <v>29.151629493649999</v>
      </c>
      <c r="I112" s="8">
        <v>40.278943178219997</v>
      </c>
      <c r="J112" s="8">
        <v>40.835456653500003</v>
      </c>
      <c r="K112" s="8">
        <v>40.201980043870002</v>
      </c>
      <c r="L112" s="8">
        <v>39.037159934889999</v>
      </c>
    </row>
    <row r="113" spans="1:13" hidden="1" outlineLevel="4" x14ac:dyDescent="0.25">
      <c r="A113" s="6" t="s">
        <v>17</v>
      </c>
      <c r="B113" s="8">
        <v>40.148727299999997</v>
      </c>
      <c r="C113" s="8">
        <v>86.574039749530002</v>
      </c>
      <c r="D113" s="8">
        <v>87.931893178509995</v>
      </c>
      <c r="E113" s="8">
        <v>93.608238147999998</v>
      </c>
      <c r="F113" s="8">
        <v>102.6225484365</v>
      </c>
      <c r="G113" s="8">
        <v>80.232102066449997</v>
      </c>
      <c r="H113" s="8">
        <v>47.579422419060002</v>
      </c>
      <c r="I113" s="8">
        <v>14.810310384339999</v>
      </c>
      <c r="J113" s="8">
        <v>5.7012414859499998</v>
      </c>
      <c r="K113" s="8"/>
      <c r="L113" s="8"/>
    </row>
    <row r="114" spans="1:13" x14ac:dyDescent="0.25">
      <c r="L114" s="2"/>
    </row>
    <row r="115" spans="1:13" s="3" customFormat="1" x14ac:dyDescent="0.25">
      <c r="A115" s="9"/>
      <c r="B115" s="9">
        <v>2039</v>
      </c>
      <c r="C115" s="9">
        <v>2040</v>
      </c>
      <c r="D115" s="9">
        <v>2041</v>
      </c>
      <c r="E115" s="9">
        <v>2042</v>
      </c>
      <c r="F115" s="9">
        <v>2043</v>
      </c>
      <c r="G115" s="9">
        <v>2044</v>
      </c>
      <c r="H115" s="9">
        <v>2045</v>
      </c>
      <c r="I115" s="9">
        <v>2046</v>
      </c>
      <c r="J115" s="9">
        <v>2047</v>
      </c>
      <c r="K115" s="9">
        <v>2048</v>
      </c>
      <c r="L115" s="9">
        <v>2049</v>
      </c>
      <c r="M115" s="9">
        <v>2050</v>
      </c>
    </row>
    <row r="116" spans="1:13" x14ac:dyDescent="0.25">
      <c r="A116" s="11" t="s">
        <v>0</v>
      </c>
      <c r="B116" s="12">
        <f t="shared" ref="B116:M116" si="38">B117+B130</f>
        <v>258.45624083837998</v>
      </c>
      <c r="C116" s="12">
        <f t="shared" si="38"/>
        <v>266.47891138891003</v>
      </c>
      <c r="D116" s="12">
        <f t="shared" si="38"/>
        <v>213.09649461699999</v>
      </c>
      <c r="E116" s="12">
        <f t="shared" si="38"/>
        <v>305.43622560035999</v>
      </c>
      <c r="F116" s="12">
        <f t="shared" si="38"/>
        <v>198.60499068953001</v>
      </c>
      <c r="G116" s="12">
        <f t="shared" si="38"/>
        <v>194.22097784646004</v>
      </c>
      <c r="H116" s="12">
        <f t="shared" si="38"/>
        <v>184.78502845580999</v>
      </c>
      <c r="I116" s="12">
        <f t="shared" si="38"/>
        <v>180.40688106162997</v>
      </c>
      <c r="J116" s="12">
        <f t="shared" si="38"/>
        <v>176.62517280147</v>
      </c>
      <c r="K116" s="12">
        <f t="shared" si="38"/>
        <v>160.29946367117</v>
      </c>
      <c r="L116" s="12">
        <f t="shared" si="38"/>
        <v>157.59989027845</v>
      </c>
      <c r="M116" s="12">
        <f t="shared" si="38"/>
        <v>155.20053826366001</v>
      </c>
    </row>
    <row r="117" spans="1:13" outlineLevel="1" x14ac:dyDescent="0.25">
      <c r="A117" s="15" t="s">
        <v>1</v>
      </c>
      <c r="B117" s="16">
        <f t="shared" ref="B117:M117" si="39">B118+B125</f>
        <v>50.916999943</v>
      </c>
      <c r="C117" s="16">
        <f t="shared" si="39"/>
        <v>47.687082679</v>
      </c>
      <c r="D117" s="16">
        <f t="shared" si="39"/>
        <v>29.457165414999999</v>
      </c>
      <c r="E117" s="16">
        <f t="shared" si="39"/>
        <v>28.477248150999998</v>
      </c>
      <c r="F117" s="16">
        <f t="shared" si="39"/>
        <v>27.497330887</v>
      </c>
      <c r="G117" s="16">
        <f t="shared" si="39"/>
        <v>26.517413623000003</v>
      </c>
      <c r="H117" s="16">
        <f t="shared" si="39"/>
        <v>25.537496359000002</v>
      </c>
      <c r="I117" s="16">
        <f t="shared" si="39"/>
        <v>24.557579095000001</v>
      </c>
      <c r="J117" s="16">
        <f t="shared" si="39"/>
        <v>23.577668831</v>
      </c>
      <c r="K117" s="16">
        <f t="shared" si="39"/>
        <v>10.5</v>
      </c>
      <c r="L117" s="16">
        <f t="shared" si="39"/>
        <v>10.5</v>
      </c>
      <c r="M117" s="16">
        <f t="shared" si="39"/>
        <v>10.5</v>
      </c>
    </row>
    <row r="118" spans="1:13" outlineLevel="2" x14ac:dyDescent="0.25">
      <c r="A118" s="13" t="s">
        <v>2</v>
      </c>
      <c r="B118" s="14">
        <f t="shared" ref="B118:M118" si="40">B119+B121+B123</f>
        <v>23.819255943000002</v>
      </c>
      <c r="C118" s="14">
        <f t="shared" si="40"/>
        <v>20.589338679000001</v>
      </c>
      <c r="D118" s="14">
        <f t="shared" si="40"/>
        <v>17.359421415</v>
      </c>
      <c r="E118" s="14">
        <f t="shared" si="40"/>
        <v>16.379504150999999</v>
      </c>
      <c r="F118" s="14">
        <f t="shared" si="40"/>
        <v>15.399586887</v>
      </c>
      <c r="G118" s="14">
        <f t="shared" si="40"/>
        <v>14.419669623000001</v>
      </c>
      <c r="H118" s="14">
        <f t="shared" si="40"/>
        <v>13.439752359</v>
      </c>
      <c r="I118" s="14">
        <f t="shared" si="40"/>
        <v>12.459835095000001</v>
      </c>
      <c r="J118" s="14">
        <f t="shared" si="40"/>
        <v>11.479917831</v>
      </c>
      <c r="K118" s="14">
        <f t="shared" si="40"/>
        <v>10.5</v>
      </c>
      <c r="L118" s="14">
        <f t="shared" si="40"/>
        <v>10.5</v>
      </c>
      <c r="M118" s="14">
        <f t="shared" si="40"/>
        <v>10.5</v>
      </c>
    </row>
    <row r="119" spans="1:13" outlineLevel="3" collapsed="1" x14ac:dyDescent="0.25">
      <c r="A119" s="5" t="s">
        <v>3</v>
      </c>
      <c r="B119" s="8">
        <f t="shared" ref="B119:M119" si="41">SUM(B120:B120)</f>
        <v>0</v>
      </c>
      <c r="C119" s="8">
        <f t="shared" si="41"/>
        <v>0</v>
      </c>
      <c r="D119" s="8">
        <f t="shared" si="41"/>
        <v>0</v>
      </c>
      <c r="E119" s="8">
        <f t="shared" si="41"/>
        <v>0</v>
      </c>
      <c r="F119" s="8">
        <f t="shared" si="41"/>
        <v>0</v>
      </c>
      <c r="G119" s="8">
        <f t="shared" si="41"/>
        <v>0</v>
      </c>
      <c r="H119" s="8">
        <f t="shared" si="41"/>
        <v>0</v>
      </c>
      <c r="I119" s="8">
        <f t="shared" si="41"/>
        <v>0</v>
      </c>
      <c r="J119" s="8">
        <f t="shared" si="41"/>
        <v>0</v>
      </c>
      <c r="K119" s="8">
        <f t="shared" si="41"/>
        <v>0</v>
      </c>
      <c r="L119" s="8">
        <f t="shared" si="41"/>
        <v>0</v>
      </c>
      <c r="M119" s="8">
        <f t="shared" si="41"/>
        <v>0</v>
      </c>
    </row>
    <row r="120" spans="1:13" hidden="1" outlineLevel="4" x14ac:dyDescent="0.25">
      <c r="A120" s="6" t="s">
        <v>4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1:13" outlineLevel="3" collapsed="1" x14ac:dyDescent="0.25">
      <c r="A121" s="5" t="s">
        <v>5</v>
      </c>
      <c r="B121" s="8">
        <f t="shared" ref="B121:M121" si="42">SUM(B122:B122)</f>
        <v>0</v>
      </c>
      <c r="C121" s="8">
        <f t="shared" si="42"/>
        <v>0</v>
      </c>
      <c r="D121" s="8">
        <f t="shared" si="42"/>
        <v>0</v>
      </c>
      <c r="E121" s="8">
        <f t="shared" si="42"/>
        <v>0</v>
      </c>
      <c r="F121" s="8">
        <f t="shared" si="42"/>
        <v>0</v>
      </c>
      <c r="G121" s="8">
        <f t="shared" si="42"/>
        <v>0</v>
      </c>
      <c r="H121" s="8">
        <f t="shared" si="42"/>
        <v>0</v>
      </c>
      <c r="I121" s="8">
        <f t="shared" si="42"/>
        <v>0</v>
      </c>
      <c r="J121" s="8">
        <f t="shared" si="42"/>
        <v>0</v>
      </c>
      <c r="K121" s="8">
        <f t="shared" si="42"/>
        <v>0</v>
      </c>
      <c r="L121" s="8">
        <f t="shared" si="42"/>
        <v>0</v>
      </c>
      <c r="M121" s="8">
        <f t="shared" si="42"/>
        <v>0</v>
      </c>
    </row>
    <row r="122" spans="1:13" hidden="1" outlineLevel="4" x14ac:dyDescent="0.25">
      <c r="A122" s="6" t="s">
        <v>4</v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1:13" outlineLevel="3" collapsed="1" x14ac:dyDescent="0.25">
      <c r="A123" s="5" t="s">
        <v>6</v>
      </c>
      <c r="B123" s="8">
        <f t="shared" ref="B123:M123" si="43">SUM(B124:B124)</f>
        <v>23.819255943000002</v>
      </c>
      <c r="C123" s="8">
        <f t="shared" si="43"/>
        <v>20.589338679000001</v>
      </c>
      <c r="D123" s="8">
        <f t="shared" si="43"/>
        <v>17.359421415</v>
      </c>
      <c r="E123" s="8">
        <f t="shared" si="43"/>
        <v>16.379504150999999</v>
      </c>
      <c r="F123" s="8">
        <f t="shared" si="43"/>
        <v>15.399586887</v>
      </c>
      <c r="G123" s="8">
        <f t="shared" si="43"/>
        <v>14.419669623000001</v>
      </c>
      <c r="H123" s="8">
        <f t="shared" si="43"/>
        <v>13.439752359</v>
      </c>
      <c r="I123" s="8">
        <f t="shared" si="43"/>
        <v>12.459835095000001</v>
      </c>
      <c r="J123" s="8">
        <f t="shared" si="43"/>
        <v>11.479917831</v>
      </c>
      <c r="K123" s="8">
        <f t="shared" si="43"/>
        <v>10.5</v>
      </c>
      <c r="L123" s="8">
        <f t="shared" si="43"/>
        <v>10.5</v>
      </c>
      <c r="M123" s="8">
        <f t="shared" si="43"/>
        <v>10.5</v>
      </c>
    </row>
    <row r="124" spans="1:13" hidden="1" outlineLevel="4" x14ac:dyDescent="0.25">
      <c r="A124" s="6" t="s">
        <v>4</v>
      </c>
      <c r="B124" s="8">
        <v>23.819255943000002</v>
      </c>
      <c r="C124" s="8">
        <v>20.589338679000001</v>
      </c>
      <c r="D124" s="8">
        <v>17.359421415</v>
      </c>
      <c r="E124" s="8">
        <v>16.379504150999999</v>
      </c>
      <c r="F124" s="8">
        <v>15.399586887</v>
      </c>
      <c r="G124" s="8">
        <v>14.419669623000001</v>
      </c>
      <c r="H124" s="8">
        <v>13.439752359</v>
      </c>
      <c r="I124" s="8">
        <v>12.459835095000001</v>
      </c>
      <c r="J124" s="8">
        <v>11.479917831</v>
      </c>
      <c r="K124" s="8">
        <v>10.5</v>
      </c>
      <c r="L124" s="8">
        <v>10.5</v>
      </c>
      <c r="M124" s="8">
        <v>10.5</v>
      </c>
    </row>
    <row r="125" spans="1:13" outlineLevel="2" x14ac:dyDescent="0.25">
      <c r="A125" s="13" t="s">
        <v>9</v>
      </c>
      <c r="B125" s="14">
        <f t="shared" ref="B125:M125" si="44">B126+B128</f>
        <v>27.097743999999999</v>
      </c>
      <c r="C125" s="14">
        <f t="shared" si="44"/>
        <v>27.097743999999999</v>
      </c>
      <c r="D125" s="14">
        <f t="shared" si="44"/>
        <v>12.097744</v>
      </c>
      <c r="E125" s="14">
        <f t="shared" si="44"/>
        <v>12.097744</v>
      </c>
      <c r="F125" s="14">
        <f t="shared" si="44"/>
        <v>12.097744</v>
      </c>
      <c r="G125" s="14">
        <f t="shared" si="44"/>
        <v>12.097744</v>
      </c>
      <c r="H125" s="14">
        <f t="shared" si="44"/>
        <v>12.097744</v>
      </c>
      <c r="I125" s="14">
        <f t="shared" si="44"/>
        <v>12.097744</v>
      </c>
      <c r="J125" s="14">
        <f t="shared" si="44"/>
        <v>12.097751000000001</v>
      </c>
      <c r="K125" s="14">
        <f t="shared" si="44"/>
        <v>0</v>
      </c>
      <c r="L125" s="14">
        <f t="shared" si="44"/>
        <v>0</v>
      </c>
      <c r="M125" s="14">
        <f t="shared" si="44"/>
        <v>0</v>
      </c>
    </row>
    <row r="126" spans="1:13" outlineLevel="3" collapsed="1" x14ac:dyDescent="0.25">
      <c r="A126" s="5" t="s">
        <v>5</v>
      </c>
      <c r="B126" s="8">
        <f t="shared" ref="B126:M126" si="45">SUM(B127:B127)</f>
        <v>0</v>
      </c>
      <c r="C126" s="8">
        <f t="shared" si="45"/>
        <v>0</v>
      </c>
      <c r="D126" s="8">
        <f t="shared" si="45"/>
        <v>0</v>
      </c>
      <c r="E126" s="8">
        <f t="shared" si="45"/>
        <v>0</v>
      </c>
      <c r="F126" s="8">
        <f t="shared" si="45"/>
        <v>0</v>
      </c>
      <c r="G126" s="8">
        <f t="shared" si="45"/>
        <v>0</v>
      </c>
      <c r="H126" s="8">
        <f t="shared" si="45"/>
        <v>0</v>
      </c>
      <c r="I126" s="8">
        <f t="shared" si="45"/>
        <v>0</v>
      </c>
      <c r="J126" s="8">
        <f t="shared" si="45"/>
        <v>0</v>
      </c>
      <c r="K126" s="8">
        <f t="shared" si="45"/>
        <v>0</v>
      </c>
      <c r="L126" s="8">
        <f t="shared" si="45"/>
        <v>0</v>
      </c>
      <c r="M126" s="8">
        <f t="shared" si="45"/>
        <v>0</v>
      </c>
    </row>
    <row r="127" spans="1:13" hidden="1" outlineLevel="4" x14ac:dyDescent="0.25">
      <c r="A127" s="6" t="s">
        <v>4</v>
      </c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outlineLevel="3" collapsed="1" x14ac:dyDescent="0.25">
      <c r="A128" s="5" t="s">
        <v>6</v>
      </c>
      <c r="B128" s="8">
        <f t="shared" ref="B128:M128" si="46">SUM(B129:B129)</f>
        <v>27.097743999999999</v>
      </c>
      <c r="C128" s="8">
        <f t="shared" si="46"/>
        <v>27.097743999999999</v>
      </c>
      <c r="D128" s="8">
        <f t="shared" si="46"/>
        <v>12.097744</v>
      </c>
      <c r="E128" s="8">
        <f t="shared" si="46"/>
        <v>12.097744</v>
      </c>
      <c r="F128" s="8">
        <f t="shared" si="46"/>
        <v>12.097744</v>
      </c>
      <c r="G128" s="8">
        <f t="shared" si="46"/>
        <v>12.097744</v>
      </c>
      <c r="H128" s="8">
        <f t="shared" si="46"/>
        <v>12.097744</v>
      </c>
      <c r="I128" s="8">
        <f t="shared" si="46"/>
        <v>12.097744</v>
      </c>
      <c r="J128" s="8">
        <f t="shared" si="46"/>
        <v>12.097751000000001</v>
      </c>
      <c r="K128" s="8">
        <f t="shared" si="46"/>
        <v>0</v>
      </c>
      <c r="L128" s="8">
        <f t="shared" si="46"/>
        <v>0</v>
      </c>
      <c r="M128" s="8">
        <f t="shared" si="46"/>
        <v>0</v>
      </c>
    </row>
    <row r="129" spans="1:13" hidden="1" outlineLevel="4" x14ac:dyDescent="0.25">
      <c r="A129" s="6" t="s">
        <v>4</v>
      </c>
      <c r="B129" s="8">
        <v>27.097743999999999</v>
      </c>
      <c r="C129" s="8">
        <v>27.097743999999999</v>
      </c>
      <c r="D129" s="8">
        <v>12.097744</v>
      </c>
      <c r="E129" s="8">
        <v>12.097744</v>
      </c>
      <c r="F129" s="8">
        <v>12.097744</v>
      </c>
      <c r="G129" s="8">
        <v>12.097744</v>
      </c>
      <c r="H129" s="8">
        <v>12.097744</v>
      </c>
      <c r="I129" s="8">
        <v>12.097744</v>
      </c>
      <c r="J129" s="8">
        <v>12.097751000000001</v>
      </c>
      <c r="K129" s="8"/>
      <c r="L129" s="8"/>
      <c r="M129" s="8"/>
    </row>
    <row r="130" spans="1:13" outlineLevel="1" x14ac:dyDescent="0.25">
      <c r="A130" s="15" t="s">
        <v>10</v>
      </c>
      <c r="B130" s="16">
        <f t="shared" ref="B130:M130" si="47">B131+B152</f>
        <v>207.53924089538</v>
      </c>
      <c r="C130" s="16">
        <f t="shared" si="47"/>
        <v>218.79182870991002</v>
      </c>
      <c r="D130" s="16">
        <f t="shared" si="47"/>
        <v>183.639329202</v>
      </c>
      <c r="E130" s="16">
        <f t="shared" si="47"/>
        <v>276.95897744936002</v>
      </c>
      <c r="F130" s="16">
        <f t="shared" si="47"/>
        <v>171.10765980253001</v>
      </c>
      <c r="G130" s="16">
        <f t="shared" si="47"/>
        <v>167.70356422346003</v>
      </c>
      <c r="H130" s="16">
        <f t="shared" si="47"/>
        <v>159.24753209681</v>
      </c>
      <c r="I130" s="16">
        <f t="shared" si="47"/>
        <v>155.84930196662998</v>
      </c>
      <c r="J130" s="16">
        <f t="shared" si="47"/>
        <v>153.04750397046999</v>
      </c>
      <c r="K130" s="16">
        <f t="shared" si="47"/>
        <v>149.79946367117</v>
      </c>
      <c r="L130" s="16">
        <f t="shared" si="47"/>
        <v>147.09989027845</v>
      </c>
      <c r="M130" s="16">
        <f t="shared" si="47"/>
        <v>144.70053826366001</v>
      </c>
    </row>
    <row r="131" spans="1:13" outlineLevel="2" x14ac:dyDescent="0.25">
      <c r="A131" s="13" t="s">
        <v>2</v>
      </c>
      <c r="B131" s="14">
        <f t="shared" ref="B131:M131" si="48">B132+B138+B142+B148</f>
        <v>53.674556028370006</v>
      </c>
      <c r="C131" s="14">
        <f t="shared" si="48"/>
        <v>50.445144709570002</v>
      </c>
      <c r="D131" s="14">
        <f t="shared" si="48"/>
        <v>45.047851905279998</v>
      </c>
      <c r="E131" s="14">
        <f t="shared" si="48"/>
        <v>41.958323602170005</v>
      </c>
      <c r="F131" s="14">
        <f t="shared" si="48"/>
        <v>36.411498975100002</v>
      </c>
      <c r="G131" s="14">
        <f t="shared" si="48"/>
        <v>34.31448240796</v>
      </c>
      <c r="H131" s="14">
        <f t="shared" si="48"/>
        <v>29.358114843550002</v>
      </c>
      <c r="I131" s="14">
        <f t="shared" si="48"/>
        <v>27.268946148570002</v>
      </c>
      <c r="J131" s="14">
        <f t="shared" si="48"/>
        <v>25.19651974181</v>
      </c>
      <c r="K131" s="14">
        <f t="shared" si="48"/>
        <v>23.207336482479999</v>
      </c>
      <c r="L131" s="14">
        <f t="shared" si="48"/>
        <v>21.065908183520001</v>
      </c>
      <c r="M131" s="14">
        <f t="shared" si="48"/>
        <v>19.070990376720001</v>
      </c>
    </row>
    <row r="132" spans="1:13" outlineLevel="3" collapsed="1" x14ac:dyDescent="0.25">
      <c r="A132" s="5" t="s">
        <v>3</v>
      </c>
      <c r="B132" s="8">
        <f t="shared" ref="B132:M132" si="49">SUM(B133:B137)</f>
        <v>3.4121000050000003E-2</v>
      </c>
      <c r="C132" s="8">
        <f t="shared" si="49"/>
        <v>3.4121000050000003E-2</v>
      </c>
      <c r="D132" s="8">
        <f t="shared" si="49"/>
        <v>3.3663000050000003E-2</v>
      </c>
      <c r="E132" s="8">
        <f t="shared" si="49"/>
        <v>3.3663000050000003E-2</v>
      </c>
      <c r="F132" s="8">
        <f t="shared" si="49"/>
        <v>3.3663000050000003E-2</v>
      </c>
      <c r="G132" s="8">
        <f t="shared" si="49"/>
        <v>3.3663000050000003E-2</v>
      </c>
      <c r="H132" s="8">
        <f t="shared" si="49"/>
        <v>3.3663000050000003E-2</v>
      </c>
      <c r="I132" s="8">
        <f t="shared" si="49"/>
        <v>3.3663000050000003E-2</v>
      </c>
      <c r="J132" s="8">
        <f t="shared" si="49"/>
        <v>3.3663000050000003E-2</v>
      </c>
      <c r="K132" s="8">
        <f t="shared" si="49"/>
        <v>3.3663000050000003E-2</v>
      </c>
      <c r="L132" s="8">
        <f t="shared" si="49"/>
        <v>3.3515999939999999E-2</v>
      </c>
      <c r="M132" s="8">
        <f t="shared" si="49"/>
        <v>3.3515999939999999E-2</v>
      </c>
    </row>
    <row r="133" spans="1:13" hidden="1" outlineLevel="4" x14ac:dyDescent="0.25">
      <c r="A133" s="6" t="s">
        <v>7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1:13" hidden="1" outlineLevel="4" x14ac:dyDescent="0.25">
      <c r="A134" s="6" t="s">
        <v>11</v>
      </c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hidden="1" outlineLevel="4" x14ac:dyDescent="0.25">
      <c r="A135" s="6" t="s">
        <v>12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1:13" hidden="1" outlineLevel="4" x14ac:dyDescent="0.25">
      <c r="A136" s="6" t="s">
        <v>4</v>
      </c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1:13" hidden="1" outlineLevel="4" x14ac:dyDescent="0.25">
      <c r="A137" s="6" t="s">
        <v>8</v>
      </c>
      <c r="B137" s="8">
        <v>3.4121000050000003E-2</v>
      </c>
      <c r="C137" s="8">
        <v>3.4121000050000003E-2</v>
      </c>
      <c r="D137" s="8">
        <v>3.3663000050000003E-2</v>
      </c>
      <c r="E137" s="8">
        <v>3.3663000050000003E-2</v>
      </c>
      <c r="F137" s="8">
        <v>3.3663000050000003E-2</v>
      </c>
      <c r="G137" s="8">
        <v>3.3663000050000003E-2</v>
      </c>
      <c r="H137" s="8">
        <v>3.3663000050000003E-2</v>
      </c>
      <c r="I137" s="8">
        <v>3.3663000050000003E-2</v>
      </c>
      <c r="J137" s="8">
        <v>3.3663000050000003E-2</v>
      </c>
      <c r="K137" s="8">
        <v>3.3663000050000003E-2</v>
      </c>
      <c r="L137" s="8">
        <v>3.3515999939999999E-2</v>
      </c>
      <c r="M137" s="8">
        <v>3.3515999939999999E-2</v>
      </c>
    </row>
    <row r="138" spans="1:13" outlineLevel="3" collapsed="1" x14ac:dyDescent="0.25">
      <c r="A138" s="5" t="s">
        <v>13</v>
      </c>
      <c r="B138" s="8">
        <f t="shared" ref="B138:M138" si="50">SUM(B139:B141)</f>
        <v>2.7536931597200001</v>
      </c>
      <c r="C138" s="8">
        <f t="shared" si="50"/>
        <v>2.7574035162000001</v>
      </c>
      <c r="D138" s="8">
        <f t="shared" si="50"/>
        <v>2.74998280324</v>
      </c>
      <c r="E138" s="8">
        <f t="shared" si="50"/>
        <v>2.7536931597200001</v>
      </c>
      <c r="F138" s="8">
        <f t="shared" si="50"/>
        <v>2.7536931597200001</v>
      </c>
      <c r="G138" s="8">
        <f t="shared" si="50"/>
        <v>2.7574035162000001</v>
      </c>
      <c r="H138" s="8">
        <f t="shared" si="50"/>
        <v>0</v>
      </c>
      <c r="I138" s="8">
        <f t="shared" si="50"/>
        <v>0</v>
      </c>
      <c r="J138" s="8">
        <f t="shared" si="50"/>
        <v>0</v>
      </c>
      <c r="K138" s="8">
        <f t="shared" si="50"/>
        <v>0</v>
      </c>
      <c r="L138" s="8">
        <f t="shared" si="50"/>
        <v>0</v>
      </c>
      <c r="M138" s="8">
        <f t="shared" si="50"/>
        <v>0</v>
      </c>
    </row>
    <row r="139" spans="1:13" hidden="1" outlineLevel="4" x14ac:dyDescent="0.25">
      <c r="A139" s="6" t="s">
        <v>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hidden="1" outlineLevel="4" x14ac:dyDescent="0.25">
      <c r="A140" s="6" t="s">
        <v>11</v>
      </c>
      <c r="B140" s="8">
        <v>2.7536931597200001</v>
      </c>
      <c r="C140" s="8">
        <v>2.7574035162000001</v>
      </c>
      <c r="D140" s="8">
        <v>2.74998280324</v>
      </c>
      <c r="E140" s="8">
        <v>2.7536931597200001</v>
      </c>
      <c r="F140" s="8">
        <v>2.7536931597200001</v>
      </c>
      <c r="G140" s="8">
        <v>2.7574035162000001</v>
      </c>
      <c r="H140" s="8"/>
      <c r="I140" s="8"/>
      <c r="J140" s="8"/>
      <c r="K140" s="8"/>
      <c r="L140" s="8"/>
      <c r="M140" s="8"/>
    </row>
    <row r="141" spans="1:13" hidden="1" outlineLevel="4" x14ac:dyDescent="0.25">
      <c r="A141" s="6" t="s">
        <v>8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1:13" outlineLevel="3" collapsed="1" x14ac:dyDescent="0.25">
      <c r="A142" s="5" t="s">
        <v>14</v>
      </c>
      <c r="B142" s="8">
        <f t="shared" ref="B142:M142" si="51">SUM(B143:B147)</f>
        <v>0.19628455651000001</v>
      </c>
      <c r="C142" s="8">
        <f t="shared" si="51"/>
        <v>0.17677765202000001</v>
      </c>
      <c r="D142" s="8">
        <f t="shared" si="51"/>
        <v>0.15830987006</v>
      </c>
      <c r="E142" s="8">
        <f t="shared" si="51"/>
        <v>0.14028403677000001</v>
      </c>
      <c r="F142" s="8">
        <f t="shared" si="51"/>
        <v>0.12225676861000001</v>
      </c>
      <c r="G142" s="8">
        <f t="shared" si="51"/>
        <v>0.10451022239</v>
      </c>
      <c r="H142" s="8">
        <f t="shared" si="51"/>
        <v>8.6719602080000013E-2</v>
      </c>
      <c r="I142" s="8">
        <f t="shared" si="51"/>
        <v>8.7035358260000001E-2</v>
      </c>
      <c r="J142" s="8">
        <f t="shared" si="51"/>
        <v>7.2946214780000004E-2</v>
      </c>
      <c r="K142" s="8">
        <f t="shared" si="51"/>
        <v>5.9065510869999997E-2</v>
      </c>
      <c r="L142" s="8">
        <f t="shared" si="51"/>
        <v>4.4699964389999999E-2</v>
      </c>
      <c r="M142" s="8">
        <f t="shared" si="51"/>
        <v>3.0748383259999998E-2</v>
      </c>
    </row>
    <row r="143" spans="1:13" hidden="1" outlineLevel="4" x14ac:dyDescent="0.25">
      <c r="A143" s="6" t="s">
        <v>15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hidden="1" outlineLevel="4" x14ac:dyDescent="0.25">
      <c r="A144" s="6" t="s">
        <v>7</v>
      </c>
      <c r="B144" s="8">
        <v>2.789952318E-2</v>
      </c>
      <c r="C144" s="8">
        <v>2.2385641559999999E-2</v>
      </c>
      <c r="D144" s="8">
        <v>1.8771570719999998E-2</v>
      </c>
      <c r="E144" s="8">
        <v>1.5169103139999999E-2</v>
      </c>
      <c r="F144" s="8">
        <v>1.156520112E-2</v>
      </c>
      <c r="G144" s="8">
        <v>7.9697416100000008E-3</v>
      </c>
      <c r="H144" s="8">
        <v>4.3573965499999999E-3</v>
      </c>
      <c r="I144" s="8">
        <v>1.6259463830000001E-2</v>
      </c>
      <c r="J144" s="8">
        <v>1.349794558E-2</v>
      </c>
      <c r="K144" s="8">
        <v>1.080520751E-2</v>
      </c>
      <c r="L144" s="8">
        <v>8.0676142799999996E-3</v>
      </c>
      <c r="M144" s="8">
        <v>5.3941930400000001E-3</v>
      </c>
    </row>
    <row r="145" spans="1:13" hidden="1" outlineLevel="4" x14ac:dyDescent="0.25">
      <c r="A145" s="6" t="s">
        <v>11</v>
      </c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hidden="1" outlineLevel="4" x14ac:dyDescent="0.25">
      <c r="A146" s="6" t="s">
        <v>12</v>
      </c>
      <c r="B146" s="8">
        <v>0.15006927346000001</v>
      </c>
      <c r="C146" s="8">
        <v>0.13912958408000001</v>
      </c>
      <c r="D146" s="8">
        <v>0.1274140221</v>
      </c>
      <c r="E146" s="8">
        <v>0.11608639657</v>
      </c>
      <c r="F146" s="8">
        <v>0.10475877104</v>
      </c>
      <c r="G146" s="8">
        <v>9.3694943720000007E-2</v>
      </c>
      <c r="H146" s="8">
        <v>8.2103520260000007E-2</v>
      </c>
      <c r="I146" s="8">
        <v>7.077589443E-2</v>
      </c>
      <c r="J146" s="8">
        <v>5.9448269200000001E-2</v>
      </c>
      <c r="K146" s="8">
        <v>4.8260303359999999E-2</v>
      </c>
      <c r="L146" s="8">
        <v>3.6632350110000003E-2</v>
      </c>
      <c r="M146" s="8">
        <v>2.535419022E-2</v>
      </c>
    </row>
    <row r="147" spans="1:13" hidden="1" outlineLevel="4" x14ac:dyDescent="0.25">
      <c r="A147" s="6" t="s">
        <v>8</v>
      </c>
      <c r="B147" s="8">
        <v>1.831575987E-2</v>
      </c>
      <c r="C147" s="8">
        <v>1.5262426379999999E-2</v>
      </c>
      <c r="D147" s="8">
        <v>1.212427724E-2</v>
      </c>
      <c r="E147" s="8">
        <v>9.0285370599999994E-3</v>
      </c>
      <c r="F147" s="8">
        <v>5.9327964499999997E-3</v>
      </c>
      <c r="G147" s="8">
        <v>2.8455370600000002E-3</v>
      </c>
      <c r="H147" s="8">
        <v>2.5868526999999999E-4</v>
      </c>
      <c r="I147" s="8"/>
      <c r="J147" s="8"/>
      <c r="K147" s="8"/>
      <c r="L147" s="8"/>
      <c r="M147" s="8"/>
    </row>
    <row r="148" spans="1:13" outlineLevel="3" collapsed="1" x14ac:dyDescent="0.25">
      <c r="A148" s="5" t="s">
        <v>16</v>
      </c>
      <c r="B148" s="8">
        <f t="shared" ref="B148:M148" si="52">SUM(B149:B151)</f>
        <v>50.690457312090004</v>
      </c>
      <c r="C148" s="8">
        <f t="shared" si="52"/>
        <v>47.476842541300002</v>
      </c>
      <c r="D148" s="8">
        <f t="shared" si="52"/>
        <v>42.105896231929997</v>
      </c>
      <c r="E148" s="8">
        <f t="shared" si="52"/>
        <v>39.030683405630008</v>
      </c>
      <c r="F148" s="8">
        <f t="shared" si="52"/>
        <v>33.501886046720003</v>
      </c>
      <c r="G148" s="8">
        <f t="shared" si="52"/>
        <v>31.418905669319997</v>
      </c>
      <c r="H148" s="8">
        <f t="shared" si="52"/>
        <v>29.237732241420002</v>
      </c>
      <c r="I148" s="8">
        <f t="shared" si="52"/>
        <v>27.148247790260001</v>
      </c>
      <c r="J148" s="8">
        <f t="shared" si="52"/>
        <v>25.089910526979999</v>
      </c>
      <c r="K148" s="8">
        <f t="shared" si="52"/>
        <v>23.114607971559998</v>
      </c>
      <c r="L148" s="8">
        <f t="shared" si="52"/>
        <v>20.987692219190002</v>
      </c>
      <c r="M148" s="8">
        <f t="shared" si="52"/>
        <v>19.00672599352</v>
      </c>
    </row>
    <row r="149" spans="1:13" hidden="1" outlineLevel="4" x14ac:dyDescent="0.25">
      <c r="A149" s="6" t="s">
        <v>7</v>
      </c>
      <c r="B149" s="8">
        <v>10.16565132901</v>
      </c>
      <c r="C149" s="8">
        <v>9.1529671982099998</v>
      </c>
      <c r="D149" s="8">
        <v>8.3861562142999997</v>
      </c>
      <c r="E149" s="8">
        <v>8.2139614600800002</v>
      </c>
      <c r="F149" s="8">
        <v>4.7213045226299997</v>
      </c>
      <c r="G149" s="8">
        <v>4.5857296098500004</v>
      </c>
      <c r="H149" s="8">
        <v>4.4796865441699998</v>
      </c>
      <c r="I149" s="8">
        <v>4.3982572482200002</v>
      </c>
      <c r="J149" s="8">
        <v>4.3553389790399999</v>
      </c>
      <c r="K149" s="8">
        <v>4.3393330310899998</v>
      </c>
      <c r="L149" s="8">
        <v>4.3183358564200001</v>
      </c>
      <c r="M149" s="8">
        <v>4.3162980254000001</v>
      </c>
    </row>
    <row r="150" spans="1:13" hidden="1" outlineLevel="4" x14ac:dyDescent="0.25">
      <c r="A150" s="6" t="s">
        <v>8</v>
      </c>
      <c r="B150" s="8">
        <v>32.718842295450003</v>
      </c>
      <c r="C150" s="8">
        <v>30.514405770789999</v>
      </c>
      <c r="D150" s="8">
        <v>28.18885910194</v>
      </c>
      <c r="E150" s="8">
        <v>26.047848233820002</v>
      </c>
      <c r="F150" s="8">
        <v>24.011707812360001</v>
      </c>
      <c r="G150" s="8">
        <v>22.06216049471</v>
      </c>
      <c r="H150" s="8">
        <v>19.99131383856</v>
      </c>
      <c r="I150" s="8">
        <v>17.98111683031</v>
      </c>
      <c r="J150" s="8">
        <v>15.965697836209999</v>
      </c>
      <c r="K150" s="8">
        <v>14.004259375709999</v>
      </c>
      <c r="L150" s="8">
        <v>11.923439943090001</v>
      </c>
      <c r="M150" s="8">
        <v>9.9423790484900003</v>
      </c>
    </row>
    <row r="151" spans="1:13" hidden="1" outlineLevel="4" x14ac:dyDescent="0.25">
      <c r="A151" s="6" t="s">
        <v>17</v>
      </c>
      <c r="B151" s="8">
        <v>7.8059636876300003</v>
      </c>
      <c r="C151" s="8">
        <v>7.8094695723000003</v>
      </c>
      <c r="D151" s="8">
        <v>5.5308809156900001</v>
      </c>
      <c r="E151" s="8">
        <v>4.7688737117300004</v>
      </c>
      <c r="F151" s="8">
        <v>4.7688737117300004</v>
      </c>
      <c r="G151" s="8">
        <v>4.7710155647599999</v>
      </c>
      <c r="H151" s="8">
        <v>4.76673185869</v>
      </c>
      <c r="I151" s="8">
        <v>4.7688737117300004</v>
      </c>
      <c r="J151" s="8">
        <v>4.7688737117300004</v>
      </c>
      <c r="K151" s="8">
        <v>4.7710155647599999</v>
      </c>
      <c r="L151" s="8">
        <v>4.7459164196800003</v>
      </c>
      <c r="M151" s="8">
        <v>4.7480489196300004</v>
      </c>
    </row>
    <row r="152" spans="1:13" outlineLevel="2" x14ac:dyDescent="0.25">
      <c r="A152" s="13" t="s">
        <v>9</v>
      </c>
      <c r="B152" s="14">
        <f t="shared" ref="B152:M152" si="53">B153+B157+B163</f>
        <v>153.86468486701</v>
      </c>
      <c r="C152" s="14">
        <f t="shared" si="53"/>
        <v>168.34668400034002</v>
      </c>
      <c r="D152" s="14">
        <f t="shared" si="53"/>
        <v>138.59147729672</v>
      </c>
      <c r="E152" s="14">
        <f t="shared" si="53"/>
        <v>235.00065384718999</v>
      </c>
      <c r="F152" s="14">
        <f t="shared" si="53"/>
        <v>134.69616082742999</v>
      </c>
      <c r="G152" s="14">
        <f t="shared" si="53"/>
        <v>133.38908181550002</v>
      </c>
      <c r="H152" s="14">
        <f t="shared" si="53"/>
        <v>129.88941725326001</v>
      </c>
      <c r="I152" s="14">
        <f t="shared" si="53"/>
        <v>128.58035581805999</v>
      </c>
      <c r="J152" s="14">
        <f t="shared" si="53"/>
        <v>127.85098422866</v>
      </c>
      <c r="K152" s="14">
        <f t="shared" si="53"/>
        <v>126.59212718869</v>
      </c>
      <c r="L152" s="14">
        <f t="shared" si="53"/>
        <v>126.03398209493</v>
      </c>
      <c r="M152" s="14">
        <f t="shared" si="53"/>
        <v>125.62954788694</v>
      </c>
    </row>
    <row r="153" spans="1:13" outlineLevel="3" collapsed="1" x14ac:dyDescent="0.25">
      <c r="A153" s="5" t="s">
        <v>13</v>
      </c>
      <c r="B153" s="8">
        <f t="shared" ref="B153:M153" si="54">SUM(B154:B156)</f>
        <v>2.2163827820400002</v>
      </c>
      <c r="C153" s="8">
        <f t="shared" si="54"/>
        <v>2.2163827820400002</v>
      </c>
      <c r="D153" s="8">
        <f t="shared" si="54"/>
        <v>2.2163827832799998</v>
      </c>
      <c r="E153" s="8">
        <f t="shared" si="54"/>
        <v>2.2163827832799998</v>
      </c>
      <c r="F153" s="8">
        <f t="shared" si="54"/>
        <v>2.2163827832799998</v>
      </c>
      <c r="G153" s="8">
        <f t="shared" si="54"/>
        <v>2.2163827832799998</v>
      </c>
      <c r="H153" s="8">
        <f t="shared" si="54"/>
        <v>0</v>
      </c>
      <c r="I153" s="8">
        <f t="shared" si="54"/>
        <v>0</v>
      </c>
      <c r="J153" s="8">
        <f t="shared" si="54"/>
        <v>0</v>
      </c>
      <c r="K153" s="8">
        <f t="shared" si="54"/>
        <v>0</v>
      </c>
      <c r="L153" s="8">
        <f t="shared" si="54"/>
        <v>0</v>
      </c>
      <c r="M153" s="8">
        <f t="shared" si="54"/>
        <v>0</v>
      </c>
    </row>
    <row r="154" spans="1:13" hidden="1" outlineLevel="4" x14ac:dyDescent="0.25">
      <c r="A154" s="6" t="s">
        <v>7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1:13" hidden="1" outlineLevel="4" x14ac:dyDescent="0.25">
      <c r="A155" s="6" t="s">
        <v>11</v>
      </c>
      <c r="B155" s="8">
        <v>2.2163827820400002</v>
      </c>
      <c r="C155" s="8">
        <v>2.2163827820400002</v>
      </c>
      <c r="D155" s="8">
        <v>2.2163827832799998</v>
      </c>
      <c r="E155" s="8">
        <v>2.2163827832799998</v>
      </c>
      <c r="F155" s="8">
        <v>2.2163827832799998</v>
      </c>
      <c r="G155" s="8">
        <v>2.2163827832799998</v>
      </c>
      <c r="H155" s="8"/>
      <c r="I155" s="8"/>
      <c r="J155" s="8"/>
      <c r="K155" s="8"/>
      <c r="L155" s="8"/>
      <c r="M155" s="8"/>
    </row>
    <row r="156" spans="1:13" hidden="1" outlineLevel="4" x14ac:dyDescent="0.25">
      <c r="A156" s="6" t="s">
        <v>8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1:13" outlineLevel="3" collapsed="1" x14ac:dyDescent="0.25">
      <c r="A157" s="5" t="s">
        <v>14</v>
      </c>
      <c r="B157" s="8">
        <f t="shared" ref="B157:M157" si="55">SUM(B158:B162)</f>
        <v>2.0304236895600001</v>
      </c>
      <c r="C157" s="8">
        <f t="shared" si="55"/>
        <v>1.9899173933800003</v>
      </c>
      <c r="D157" s="8">
        <f t="shared" si="55"/>
        <v>1.9899173933800003</v>
      </c>
      <c r="E157" s="8">
        <f t="shared" si="55"/>
        <v>1.9900163213800002</v>
      </c>
      <c r="F157" s="8">
        <f t="shared" si="55"/>
        <v>1.9900163213800002</v>
      </c>
      <c r="G157" s="8">
        <f t="shared" si="55"/>
        <v>1.9900163259600001</v>
      </c>
      <c r="H157" s="8">
        <f t="shared" si="55"/>
        <v>1.6641554278300001</v>
      </c>
      <c r="I157" s="8">
        <f t="shared" si="55"/>
        <v>1.6436278678000003</v>
      </c>
      <c r="J157" s="8">
        <f t="shared" si="55"/>
        <v>1.63225114878</v>
      </c>
      <c r="K157" s="8">
        <f t="shared" si="55"/>
        <v>1.63225114878</v>
      </c>
      <c r="L157" s="8">
        <f t="shared" si="55"/>
        <v>1.6197827916200001</v>
      </c>
      <c r="M157" s="8">
        <f t="shared" si="55"/>
        <v>1.61434858884</v>
      </c>
    </row>
    <row r="158" spans="1:13" hidden="1" outlineLevel="4" x14ac:dyDescent="0.25">
      <c r="A158" s="6" t="s">
        <v>15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1:13" hidden="1" outlineLevel="4" x14ac:dyDescent="0.25">
      <c r="A159" s="6" t="s">
        <v>7</v>
      </c>
      <c r="B159" s="8">
        <v>0.58734129450000006</v>
      </c>
      <c r="C159" s="8">
        <v>0.54683499832000004</v>
      </c>
      <c r="D159" s="8">
        <v>0.54683499832000004</v>
      </c>
      <c r="E159" s="8">
        <v>0.54693392632000004</v>
      </c>
      <c r="F159" s="8">
        <v>0.54693392632000004</v>
      </c>
      <c r="G159" s="8">
        <v>0.54693392632000004</v>
      </c>
      <c r="H159" s="8">
        <v>0.52640636629000004</v>
      </c>
      <c r="I159" s="8">
        <v>0.50587880626000004</v>
      </c>
      <c r="J159" s="8">
        <v>0.49450208724</v>
      </c>
      <c r="K159" s="8">
        <v>0.49450208724</v>
      </c>
      <c r="L159" s="8">
        <v>0.48700207041999999</v>
      </c>
      <c r="M159" s="8">
        <v>0.48156786763999998</v>
      </c>
    </row>
    <row r="160" spans="1:13" hidden="1" outlineLevel="4" x14ac:dyDescent="0.25">
      <c r="A160" s="6" t="s">
        <v>11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1:13" hidden="1" outlineLevel="4" x14ac:dyDescent="0.25">
      <c r="A161" s="6" t="s">
        <v>12</v>
      </c>
      <c r="B161" s="8">
        <v>1.1377490615400001</v>
      </c>
      <c r="C161" s="8">
        <v>1.1377490615400001</v>
      </c>
      <c r="D161" s="8">
        <v>1.1377490615400001</v>
      </c>
      <c r="E161" s="8">
        <v>1.1377490615400001</v>
      </c>
      <c r="F161" s="8">
        <v>1.1377490615400001</v>
      </c>
      <c r="G161" s="8">
        <v>1.1377490615400001</v>
      </c>
      <c r="H161" s="8">
        <v>1.1377490615400001</v>
      </c>
      <c r="I161" s="8">
        <v>1.1377490615400001</v>
      </c>
      <c r="J161" s="8">
        <v>1.1377490615400001</v>
      </c>
      <c r="K161" s="8">
        <v>1.1377490615400001</v>
      </c>
      <c r="L161" s="8">
        <v>1.1327807212000001</v>
      </c>
      <c r="M161" s="8">
        <v>1.1327807212000001</v>
      </c>
    </row>
    <row r="162" spans="1:13" hidden="1" outlineLevel="4" x14ac:dyDescent="0.25">
      <c r="A162" s="6" t="s">
        <v>8</v>
      </c>
      <c r="B162" s="8">
        <v>0.30533333352000003</v>
      </c>
      <c r="C162" s="8">
        <v>0.30533333352000003</v>
      </c>
      <c r="D162" s="8">
        <v>0.30533333352000003</v>
      </c>
      <c r="E162" s="8">
        <v>0.30533333352000003</v>
      </c>
      <c r="F162" s="8">
        <v>0.30533333352000003</v>
      </c>
      <c r="G162" s="8">
        <v>0.30533333810000002</v>
      </c>
      <c r="H162" s="8"/>
      <c r="I162" s="8"/>
      <c r="J162" s="8"/>
      <c r="K162" s="8"/>
      <c r="L162" s="8"/>
      <c r="M162" s="8"/>
    </row>
    <row r="163" spans="1:13" outlineLevel="3" collapsed="1" x14ac:dyDescent="0.25">
      <c r="A163" s="5" t="s">
        <v>16</v>
      </c>
      <c r="B163" s="8">
        <f t="shared" ref="B163:M163" si="56">SUM(B164:B166)</f>
        <v>149.61787839541</v>
      </c>
      <c r="C163" s="8">
        <f t="shared" si="56"/>
        <v>164.14038382492001</v>
      </c>
      <c r="D163" s="8">
        <f t="shared" si="56"/>
        <v>134.38517712006001</v>
      </c>
      <c r="E163" s="8">
        <f t="shared" si="56"/>
        <v>230.79425474253</v>
      </c>
      <c r="F163" s="8">
        <f t="shared" si="56"/>
        <v>130.48976172277</v>
      </c>
      <c r="G163" s="8">
        <f t="shared" si="56"/>
        <v>129.18268270626001</v>
      </c>
      <c r="H163" s="8">
        <f t="shared" si="56"/>
        <v>128.22526182543001</v>
      </c>
      <c r="I163" s="8">
        <f t="shared" si="56"/>
        <v>126.93672795025999</v>
      </c>
      <c r="J163" s="8">
        <f t="shared" si="56"/>
        <v>126.21873307988</v>
      </c>
      <c r="K163" s="8">
        <f t="shared" si="56"/>
        <v>124.95987603991</v>
      </c>
      <c r="L163" s="8">
        <f t="shared" si="56"/>
        <v>124.41419930331</v>
      </c>
      <c r="M163" s="8">
        <f t="shared" si="56"/>
        <v>124.0151992981</v>
      </c>
    </row>
    <row r="164" spans="1:13" hidden="1" outlineLevel="4" x14ac:dyDescent="0.25">
      <c r="A164" s="6" t="s">
        <v>7</v>
      </c>
      <c r="B164" s="8">
        <v>112.72509835189</v>
      </c>
      <c r="C164" s="8">
        <v>128.13589351508</v>
      </c>
      <c r="D164" s="8">
        <v>99.831142967450006</v>
      </c>
      <c r="E164" s="8">
        <v>198.09686623838999</v>
      </c>
      <c r="F164" s="8">
        <v>98.619063219509997</v>
      </c>
      <c r="G164" s="8">
        <v>97.311984202079998</v>
      </c>
      <c r="H164" s="8">
        <v>96.354563319890005</v>
      </c>
      <c r="I164" s="8">
        <v>95.066029444259996</v>
      </c>
      <c r="J164" s="8">
        <v>94.343474207870003</v>
      </c>
      <c r="K164" s="8">
        <v>93.392898984509998</v>
      </c>
      <c r="L164" s="8">
        <v>92.985069415029997</v>
      </c>
      <c r="M164" s="8">
        <v>92.985069409120001</v>
      </c>
    </row>
    <row r="165" spans="1:13" hidden="1" outlineLevel="4" x14ac:dyDescent="0.25">
      <c r="A165" s="6" t="s">
        <v>8</v>
      </c>
      <c r="B165" s="8">
        <v>36.892780043519998</v>
      </c>
      <c r="C165" s="8">
        <v>36.004490309840001</v>
      </c>
      <c r="D165" s="8">
        <v>34.554034152610001</v>
      </c>
      <c r="E165" s="8">
        <v>32.697388504140001</v>
      </c>
      <c r="F165" s="8">
        <v>31.870698503260002</v>
      </c>
      <c r="G165" s="8">
        <v>31.870698504180002</v>
      </c>
      <c r="H165" s="8">
        <v>31.870698505539998</v>
      </c>
      <c r="I165" s="8">
        <v>31.870698506</v>
      </c>
      <c r="J165" s="8">
        <v>31.875258872010001</v>
      </c>
      <c r="K165" s="8">
        <v>31.566977055399999</v>
      </c>
      <c r="L165" s="8">
        <v>31.429129888279999</v>
      </c>
      <c r="M165" s="8">
        <v>31.030129888979999</v>
      </c>
    </row>
    <row r="166" spans="1:13" hidden="1" outlineLevel="4" x14ac:dyDescent="0.25">
      <c r="A166" s="6" t="s">
        <v>17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1:13" x14ac:dyDescent="0.25">
      <c r="L167" s="2"/>
      <c r="M167" s="2"/>
    </row>
  </sheetData>
  <mergeCells count="3">
    <mergeCell ref="A1:K1"/>
    <mergeCell ref="J2:K2"/>
    <mergeCell ref="A59:K6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2026-04-01T13:38:07Z</cp:lastPrinted>
  <dcterms:created xsi:type="dcterms:W3CDTF">2026-04-01T11:57:48Z</dcterms:created>
  <dcterms:modified xsi:type="dcterms:W3CDTF">2026-04-01T13:38:09Z</dcterms:modified>
</cp:coreProperties>
</file>