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845"/>
  </bookViews>
  <sheets>
    <sheet name="Аркуш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N8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M6" i="1" l="1"/>
  <c r="I6" i="1"/>
  <c r="E6" i="1"/>
  <c r="J12" i="1"/>
  <c r="B12" i="1"/>
  <c r="N12" i="1"/>
  <c r="F12" i="1"/>
  <c r="N6" i="1"/>
  <c r="F23" i="1"/>
  <c r="N19" i="1"/>
  <c r="J19" i="1"/>
  <c r="F19" i="1"/>
  <c r="B19" i="1"/>
  <c r="L12" i="1"/>
  <c r="H12" i="1"/>
  <c r="D12" i="1"/>
  <c r="N23" i="1"/>
  <c r="J23" i="1"/>
  <c r="B23" i="1"/>
  <c r="J6" i="1"/>
  <c r="J5" i="1" s="1"/>
  <c r="K23" i="1"/>
  <c r="G23" i="1"/>
  <c r="C23" i="1"/>
  <c r="F6" i="1"/>
  <c r="B6" i="1"/>
  <c r="B5" i="1" s="1"/>
  <c r="M19" i="1"/>
  <c r="I19" i="1"/>
  <c r="E19" i="1"/>
  <c r="K12" i="1"/>
  <c r="G12" i="1"/>
  <c r="C12" i="1"/>
  <c r="M23" i="1"/>
  <c r="I23" i="1"/>
  <c r="E23" i="1"/>
  <c r="L19" i="1"/>
  <c r="H19" i="1"/>
  <c r="D19" i="1"/>
  <c r="L6" i="1"/>
  <c r="L5" i="1" s="1"/>
  <c r="H6" i="1"/>
  <c r="D6" i="1"/>
  <c r="D5" i="1" s="1"/>
  <c r="L23" i="1"/>
  <c r="H23" i="1"/>
  <c r="D23" i="1"/>
  <c r="K19" i="1"/>
  <c r="G19" i="1"/>
  <c r="C19" i="1"/>
  <c r="M12" i="1"/>
  <c r="M5" i="1" s="1"/>
  <c r="I12" i="1"/>
  <c r="I5" i="1" s="1"/>
  <c r="E12" i="1"/>
  <c r="K6" i="1"/>
  <c r="G6" i="1"/>
  <c r="C6" i="1"/>
  <c r="E5" i="1" l="1"/>
  <c r="J18" i="1"/>
  <c r="N5" i="1"/>
  <c r="N18" i="1"/>
  <c r="H5" i="1"/>
  <c r="G5" i="1"/>
  <c r="C5" i="1"/>
  <c r="G18" i="1"/>
  <c r="D18" i="1"/>
  <c r="K18" i="1"/>
  <c r="F18" i="1"/>
  <c r="H18" i="1"/>
  <c r="H4" i="1" s="1"/>
  <c r="M18" i="1"/>
  <c r="M4" i="1" s="1"/>
  <c r="E18" i="1"/>
  <c r="E4" i="1" s="1"/>
  <c r="F5" i="1"/>
  <c r="F4" i="1" s="1"/>
  <c r="C18" i="1"/>
  <c r="K5" i="1"/>
  <c r="J4" i="1"/>
  <c r="I18" i="1"/>
  <c r="I4" i="1" s="1"/>
  <c r="B18" i="1"/>
  <c r="B4" i="1" s="1"/>
  <c r="D4" i="1"/>
  <c r="L18" i="1"/>
  <c r="L4" i="1" s="1"/>
  <c r="N4" i="1" l="1"/>
  <c r="G4" i="1"/>
  <c r="C4" i="1"/>
  <c r="K4" i="1"/>
</calcChain>
</file>

<file path=xl/sharedStrings.xml><?xml version="1.0" encoding="utf-8"?>
<sst xmlns="http://schemas.openxmlformats.org/spreadsheetml/2006/main" count="38" uniqueCount="28">
  <si>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</si>
  <si>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</si>
  <si>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</si>
  <si>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</si>
  <si>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</si>
  <si>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</si>
  <si>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</si>
  <si>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</si>
  <si>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</si>
  <si>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</si>
  <si>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</si>
  <si>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</si>
  <si>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ВСЬОГО</t>
  </si>
  <si>
    <t>Державний внутрішній борг</t>
  </si>
  <si>
    <t>Обслуговування</t>
  </si>
  <si>
    <t>Кредити НБУ</t>
  </si>
  <si>
    <t>UAH</t>
  </si>
  <si>
    <t>ОВДП</t>
  </si>
  <si>
    <t>EUR</t>
  </si>
  <si>
    <t>USD</t>
  </si>
  <si>
    <t>Погашення</t>
  </si>
  <si>
    <t>Державний зовнішній борг</t>
  </si>
  <si>
    <t>Комерційні позики</t>
  </si>
  <si>
    <t>Офіційні позики</t>
  </si>
  <si>
    <t>Позики, надані МФО</t>
  </si>
  <si>
    <t>2019</t>
  </si>
  <si>
    <t>млрд. грн.</t>
  </si>
  <si>
    <t>Платежі за державним боргом у 2019 році за діючими угодами станом на 01.10.2019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</si>
</sst>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" fontId="1" fillId="0" borderId="2" xfId="0" applyNumberFormat="1" applyFont="1" applyBorder="1"/>
    <xf numFmtId="0" fontId="1" fillId="0" borderId="0" xfId="0" applyFont="1"/>
    <xf numFmtId="49" fontId="1" fillId="0" borderId="2" xfId="0" applyNumberFormat="1" applyFont="1" applyBorder="1" applyAlignment="1">
      <alignment horizontal="left" indent="2"/>
    </xf>
    <xf numFmtId="49" fontId="1" fillId="2" borderId="2" xfId="0" applyNumberFormat="1" applyFont="1" applyFill="1" applyBorder="1" applyAlignment="1">
      <alignment horizontal="left" indent="1"/>
    </xf>
    <xf numFmtId="4" fontId="1" fillId="2" borderId="2" xfId="0" applyNumberFormat="1" applyFont="1" applyFill="1" applyBorder="1"/>
    <xf numFmtId="49" fontId="1" fillId="3" borderId="2" xfId="0" applyNumberFormat="1" applyFont="1" applyFill="1" applyBorder="1"/>
    <xf numFmtId="4" fontId="1" fillId="3" borderId="2" xfId="0" applyNumberFormat="1" applyFont="1" applyFill="1" applyBorder="1"/>
    <xf numFmtId="4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26"/>
  <sheetViews>
    <sheetView tabSelected="1" workbookViewId="0">
      <selection activeCell="O7" sqref="O7"/>
    </sheetView>
  </sheetViews>
  <sheetFormatPr defaultRowHeight="15" outlineLevelRow="4" x14ac:dyDescent="0.25"/>
  <cols>
    <col min="1" max="1" width="37.42578125" style="1" customWidth="1"/>
    <col min="2" max="14" width="8.28515625" style="2" bestFit="1" customWidth="1"/>
  </cols>
  <sheetData>
    <row r="1" spans="1:14" ht="15.75" x14ac:dyDescent="0.25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M2" s="15" t="s">
        <v>26</v>
      </c>
      <c r="N2" s="15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25</v>
      </c>
    </row>
    <row r="4" spans="1:14" s="9" customFormat="1" x14ac:dyDescent="0.25">
      <c r="A4" s="13" t="s">
        <v>12</v>
      </c>
      <c r="B4" s="14">
        <f t="shared" ref="B4:N4" si="0">B5+B18</f>
        <v>46.192448285730002</v>
      </c>
      <c r="C4" s="14">
        <f t="shared" si="0"/>
        <v>36.223104422699997</v>
      </c>
      <c r="D4" s="14">
        <f t="shared" si="0"/>
        <v>43.795927943519999</v>
      </c>
      <c r="E4" s="14">
        <f t="shared" si="0"/>
        <v>39.466509614990002</v>
      </c>
      <c r="F4" s="14">
        <f t="shared" si="0"/>
        <v>65.353220710809993</v>
      </c>
      <c r="G4" s="14">
        <f t="shared" si="0"/>
        <v>39.880960525360003</v>
      </c>
      <c r="H4" s="14">
        <f t="shared" si="0"/>
        <v>42.89095525386</v>
      </c>
      <c r="I4" s="14">
        <f t="shared" si="0"/>
        <v>21.586579466390003</v>
      </c>
      <c r="J4" s="14">
        <f t="shared" si="0"/>
        <v>54.16561079393</v>
      </c>
      <c r="K4" s="14">
        <f t="shared" si="0"/>
        <v>27.029932145049997</v>
      </c>
      <c r="L4" s="14">
        <f t="shared" si="0"/>
        <v>38.406291550319999</v>
      </c>
      <c r="M4" s="14">
        <f t="shared" si="0"/>
        <v>14.86039911306</v>
      </c>
      <c r="N4" s="14">
        <f t="shared" si="0"/>
        <v>469.84043713969999</v>
      </c>
    </row>
    <row r="5" spans="1:14" s="9" customFormat="1" outlineLevel="1" x14ac:dyDescent="0.25">
      <c r="A5" s="11" t="s">
        <v>13</v>
      </c>
      <c r="B5" s="12">
        <f t="shared" ref="B5:N5" si="1">B6+B12</f>
        <v>44.793683146490004</v>
      </c>
      <c r="C5" s="12">
        <f t="shared" si="1"/>
        <v>33.185520646809998</v>
      </c>
      <c r="D5" s="12">
        <f t="shared" si="1"/>
        <v>18.050280509429999</v>
      </c>
      <c r="E5" s="12">
        <f t="shared" si="1"/>
        <v>35.124034231940001</v>
      </c>
      <c r="F5" s="12">
        <f t="shared" si="1"/>
        <v>30.142093690259998</v>
      </c>
      <c r="G5" s="12">
        <f t="shared" si="1"/>
        <v>36.300901686940001</v>
      </c>
      <c r="H5" s="12">
        <f t="shared" si="1"/>
        <v>41.530164934529999</v>
      </c>
      <c r="I5" s="12">
        <f t="shared" si="1"/>
        <v>17.234744545040002</v>
      </c>
      <c r="J5" s="12">
        <f t="shared" si="1"/>
        <v>10.716947321500001</v>
      </c>
      <c r="K5" s="12">
        <f t="shared" si="1"/>
        <v>25.179842463669999</v>
      </c>
      <c r="L5" s="12">
        <f t="shared" si="1"/>
        <v>32.995657866729999</v>
      </c>
      <c r="M5" s="12">
        <f t="shared" si="1"/>
        <v>13.15664047782</v>
      </c>
      <c r="N5" s="12">
        <f t="shared" si="1"/>
        <v>338.41051152116</v>
      </c>
    </row>
    <row r="6" spans="1:14" s="9" customFormat="1" outlineLevel="2" x14ac:dyDescent="0.25">
      <c r="A6" s="10" t="s">
        <v>14</v>
      </c>
      <c r="B6" s="8">
        <f t="shared" ref="B6:N6" si="2">B7+B8</f>
        <v>5.5359425571200003</v>
      </c>
      <c r="C6" s="8">
        <f t="shared" si="2"/>
        <v>4.04220908931</v>
      </c>
      <c r="D6" s="8">
        <f t="shared" si="2"/>
        <v>3.5053020850700003</v>
      </c>
      <c r="E6" s="8">
        <f t="shared" si="2"/>
        <v>3.5753266581699998</v>
      </c>
      <c r="F6" s="8">
        <f t="shared" si="2"/>
        <v>14.50993218797</v>
      </c>
      <c r="G6" s="8">
        <f t="shared" si="2"/>
        <v>4.9049721706399998</v>
      </c>
      <c r="H6" s="8">
        <f t="shared" si="2"/>
        <v>4.1634542258999998</v>
      </c>
      <c r="I6" s="8">
        <f t="shared" si="2"/>
        <v>5.3119098484200009</v>
      </c>
      <c r="J6" s="8">
        <f t="shared" si="2"/>
        <v>4.57172247968</v>
      </c>
      <c r="K6" s="8">
        <f t="shared" si="2"/>
        <v>4.4639885273199997</v>
      </c>
      <c r="L6" s="8">
        <f t="shared" si="2"/>
        <v>15.31200677024</v>
      </c>
      <c r="M6" s="8">
        <f t="shared" si="2"/>
        <v>5.1754028065900002</v>
      </c>
      <c r="N6" s="8">
        <f t="shared" si="2"/>
        <v>75.072169406430007</v>
      </c>
    </row>
    <row r="7" spans="1:14" outlineLevel="3" x14ac:dyDescent="0.25">
      <c r="A7" s="4" t="s">
        <v>15</v>
      </c>
      <c r="B7" s="3">
        <v>0</v>
      </c>
      <c r="C7" s="3">
        <v>0</v>
      </c>
      <c r="D7" s="3">
        <v>0</v>
      </c>
      <c r="E7" s="3">
        <v>2.771867938E-2</v>
      </c>
      <c r="F7" s="3">
        <v>0</v>
      </c>
      <c r="G7" s="3">
        <v>0</v>
      </c>
      <c r="H7" s="3">
        <v>2.7614507869999999E-2</v>
      </c>
      <c r="I7" s="3">
        <v>0</v>
      </c>
      <c r="J7" s="3">
        <v>2.7501277970000002E-2</v>
      </c>
      <c r="K7" s="3">
        <v>0</v>
      </c>
      <c r="L7" s="3">
        <v>0</v>
      </c>
      <c r="M7" s="3">
        <v>2.708459194E-2</v>
      </c>
      <c r="N7" s="3">
        <v>0.10991905716</v>
      </c>
    </row>
    <row r="8" spans="1:14" outlineLevel="3" x14ac:dyDescent="0.25">
      <c r="A8" s="4" t="s">
        <v>17</v>
      </c>
      <c r="B8" s="3">
        <f t="shared" ref="B8:N8" si="3">SUM(B9:B11)</f>
        <v>5.5359425571200003</v>
      </c>
      <c r="C8" s="3">
        <f t="shared" si="3"/>
        <v>4.04220908931</v>
      </c>
      <c r="D8" s="3">
        <f t="shared" si="3"/>
        <v>3.5053020850700003</v>
      </c>
      <c r="E8" s="3">
        <f t="shared" si="3"/>
        <v>3.5476079787899999</v>
      </c>
      <c r="F8" s="3">
        <f t="shared" si="3"/>
        <v>14.50993218797</v>
      </c>
      <c r="G8" s="3">
        <f t="shared" si="3"/>
        <v>4.9049721706399998</v>
      </c>
      <c r="H8" s="3">
        <f t="shared" si="3"/>
        <v>4.1358397180299997</v>
      </c>
      <c r="I8" s="3">
        <f t="shared" si="3"/>
        <v>5.3119098484200009</v>
      </c>
      <c r="J8" s="3">
        <f t="shared" si="3"/>
        <v>4.5442212017100001</v>
      </c>
      <c r="K8" s="3">
        <f t="shared" si="3"/>
        <v>4.4639885273199997</v>
      </c>
      <c r="L8" s="3">
        <f t="shared" si="3"/>
        <v>15.31200677024</v>
      </c>
      <c r="M8" s="3">
        <f t="shared" si="3"/>
        <v>5.1483182146500006</v>
      </c>
      <c r="N8" s="3">
        <f t="shared" si="3"/>
        <v>74.962250349270008</v>
      </c>
    </row>
    <row r="9" spans="1:14" outlineLevel="4" x14ac:dyDescent="0.25">
      <c r="A9" s="5" t="s">
        <v>18</v>
      </c>
      <c r="B9" s="3">
        <v>-6.0926272999999997E-4</v>
      </c>
      <c r="C9" s="3">
        <v>2.9834399999999999E-6</v>
      </c>
      <c r="D9" s="3">
        <v>-1.3773352799999999E-3</v>
      </c>
      <c r="E9" s="3">
        <v>2.5426374139999999E-2</v>
      </c>
      <c r="F9" s="3">
        <v>0.17372088934999999</v>
      </c>
      <c r="G9" s="3">
        <v>0.14729054477</v>
      </c>
      <c r="H9" s="3">
        <v>3.8802499999999998E-6</v>
      </c>
      <c r="I9" s="3">
        <v>3.2346599999999999E-6</v>
      </c>
      <c r="J9" s="3">
        <v>2.7473000000000003E-7</v>
      </c>
      <c r="K9" s="3"/>
      <c r="L9" s="3">
        <v>0.19395904568</v>
      </c>
      <c r="M9" s="3"/>
      <c r="N9" s="3">
        <v>0.53842062900999998</v>
      </c>
    </row>
    <row r="10" spans="1:14" outlineLevel="4" x14ac:dyDescent="0.25">
      <c r="A10" s="5" t="s">
        <v>16</v>
      </c>
      <c r="B10" s="3">
        <v>4.2374905705400003</v>
      </c>
      <c r="C10" s="3">
        <v>3.3467959608200002</v>
      </c>
      <c r="D10" s="3">
        <v>3.4991221379300002</v>
      </c>
      <c r="E10" s="3">
        <v>2.97028373762</v>
      </c>
      <c r="F10" s="3">
        <v>14.117716136929999</v>
      </c>
      <c r="G10" s="3">
        <v>4.38683765662</v>
      </c>
      <c r="H10" s="3">
        <v>3.02658160393</v>
      </c>
      <c r="I10" s="3">
        <v>4.7312837064800002</v>
      </c>
      <c r="J10" s="3">
        <v>4.5988633733100004</v>
      </c>
      <c r="K10" s="3">
        <v>4.0796647163699999</v>
      </c>
      <c r="L10" s="3">
        <v>14.885792616</v>
      </c>
      <c r="M10" s="3">
        <v>4.5726985316200004</v>
      </c>
      <c r="N10" s="3">
        <v>68.453130748169997</v>
      </c>
    </row>
    <row r="11" spans="1:14" outlineLevel="4" x14ac:dyDescent="0.25">
      <c r="A11" s="5" t="s">
        <v>19</v>
      </c>
      <c r="B11" s="3">
        <v>1.29906124931</v>
      </c>
      <c r="C11" s="3">
        <v>0.69541014504999998</v>
      </c>
      <c r="D11" s="3">
        <v>7.5572824200000003E-3</v>
      </c>
      <c r="E11" s="3">
        <v>0.55189786702999999</v>
      </c>
      <c r="F11" s="3">
        <v>0.21849516168999999</v>
      </c>
      <c r="G11" s="3">
        <v>0.37084396925000002</v>
      </c>
      <c r="H11" s="3">
        <v>1.10925423385</v>
      </c>
      <c r="I11" s="3">
        <v>0.58062290727999999</v>
      </c>
      <c r="J11" s="3">
        <v>-5.4642446329999997E-2</v>
      </c>
      <c r="K11" s="3">
        <v>0.38432381095000001</v>
      </c>
      <c r="L11" s="3">
        <v>0.23225510856000001</v>
      </c>
      <c r="M11" s="3">
        <v>0.57561968303</v>
      </c>
      <c r="N11" s="3">
        <v>5.9706989720900001</v>
      </c>
    </row>
    <row r="12" spans="1:14" s="9" customFormat="1" outlineLevel="2" x14ac:dyDescent="0.25">
      <c r="A12" s="10" t="s">
        <v>20</v>
      </c>
      <c r="B12" s="8">
        <f t="shared" ref="B12:N12" si="4">B13+B14</f>
        <v>39.257740589370002</v>
      </c>
      <c r="C12" s="8">
        <f t="shared" si="4"/>
        <v>29.143311557499999</v>
      </c>
      <c r="D12" s="8">
        <f t="shared" si="4"/>
        <v>14.54497842436</v>
      </c>
      <c r="E12" s="8">
        <f t="shared" si="4"/>
        <v>31.548707573770002</v>
      </c>
      <c r="F12" s="8">
        <f t="shared" si="4"/>
        <v>15.63216150229</v>
      </c>
      <c r="G12" s="8">
        <f t="shared" si="4"/>
        <v>31.395929516300001</v>
      </c>
      <c r="H12" s="8">
        <f t="shared" si="4"/>
        <v>37.366710708630002</v>
      </c>
      <c r="I12" s="8">
        <f t="shared" si="4"/>
        <v>11.922834696620001</v>
      </c>
      <c r="J12" s="8">
        <f t="shared" si="4"/>
        <v>6.1452248418200002</v>
      </c>
      <c r="K12" s="8">
        <f t="shared" si="4"/>
        <v>20.715853936350001</v>
      </c>
      <c r="L12" s="8">
        <f t="shared" si="4"/>
        <v>17.683651096489999</v>
      </c>
      <c r="M12" s="8">
        <f t="shared" si="4"/>
        <v>7.9812376712299997</v>
      </c>
      <c r="N12" s="8">
        <f t="shared" si="4"/>
        <v>263.33834211472998</v>
      </c>
    </row>
    <row r="13" spans="1:14" outlineLevel="3" x14ac:dyDescent="0.25">
      <c r="A13" s="4" t="s">
        <v>15</v>
      </c>
      <c r="B13" s="3">
        <v>0</v>
      </c>
      <c r="C13" s="3">
        <v>0</v>
      </c>
      <c r="D13" s="3">
        <v>0</v>
      </c>
      <c r="E13" s="3">
        <v>3.3063130619999999E-2</v>
      </c>
      <c r="F13" s="3">
        <v>0</v>
      </c>
      <c r="G13" s="3">
        <v>0</v>
      </c>
      <c r="H13" s="3">
        <v>3.3063130619999999E-2</v>
      </c>
      <c r="I13" s="3">
        <v>0</v>
      </c>
      <c r="J13" s="3">
        <v>3.3063130619999999E-2</v>
      </c>
      <c r="K13" s="3">
        <v>0</v>
      </c>
      <c r="L13" s="3">
        <v>0</v>
      </c>
      <c r="M13" s="3">
        <v>3.3063130619999999E-2</v>
      </c>
      <c r="N13" s="3">
        <v>0.13225252248</v>
      </c>
    </row>
    <row r="14" spans="1:14" outlineLevel="3" x14ac:dyDescent="0.25">
      <c r="A14" s="4" t="s">
        <v>17</v>
      </c>
      <c r="B14" s="3">
        <f t="shared" ref="B14:N14" si="5">SUM(B15:B17)</f>
        <v>39.257740589370002</v>
      </c>
      <c r="C14" s="3">
        <f t="shared" si="5"/>
        <v>29.143311557499999</v>
      </c>
      <c r="D14" s="3">
        <f t="shared" si="5"/>
        <v>14.54497842436</v>
      </c>
      <c r="E14" s="3">
        <f t="shared" si="5"/>
        <v>31.515644443150002</v>
      </c>
      <c r="F14" s="3">
        <f t="shared" si="5"/>
        <v>15.63216150229</v>
      </c>
      <c r="G14" s="3">
        <f t="shared" si="5"/>
        <v>31.395929516300001</v>
      </c>
      <c r="H14" s="3">
        <f t="shared" si="5"/>
        <v>37.333647578010002</v>
      </c>
      <c r="I14" s="3">
        <f t="shared" si="5"/>
        <v>11.922834696620001</v>
      </c>
      <c r="J14" s="3">
        <f t="shared" si="5"/>
        <v>6.1121617111999997</v>
      </c>
      <c r="K14" s="3">
        <f t="shared" si="5"/>
        <v>20.715853936350001</v>
      </c>
      <c r="L14" s="3">
        <f t="shared" si="5"/>
        <v>17.683651096489999</v>
      </c>
      <c r="M14" s="3">
        <f t="shared" si="5"/>
        <v>7.9481745406099993</v>
      </c>
      <c r="N14" s="3">
        <f t="shared" si="5"/>
        <v>263.20608959225001</v>
      </c>
    </row>
    <row r="15" spans="1:14" outlineLevel="4" x14ac:dyDescent="0.25">
      <c r="A15" s="5" t="s">
        <v>18</v>
      </c>
      <c r="B15" s="3"/>
      <c r="C15" s="3"/>
      <c r="D15" s="3"/>
      <c r="E15" s="3">
        <v>2.0864850984499999</v>
      </c>
      <c r="F15" s="3"/>
      <c r="G15" s="3">
        <v>7.5265727603699997</v>
      </c>
      <c r="H15" s="3"/>
      <c r="I15" s="3"/>
      <c r="J15" s="3"/>
      <c r="K15" s="3"/>
      <c r="L15" s="3">
        <v>12.13867242699</v>
      </c>
      <c r="M15" s="3"/>
      <c r="N15" s="3">
        <v>21.751730285810002</v>
      </c>
    </row>
    <row r="16" spans="1:14" outlineLevel="4" x14ac:dyDescent="0.25">
      <c r="A16" s="5" t="s">
        <v>16</v>
      </c>
      <c r="B16" s="3">
        <v>18.001249381569998</v>
      </c>
      <c r="C16" s="3">
        <v>9.4297621540499996</v>
      </c>
      <c r="D16" s="3">
        <v>11.49179615698</v>
      </c>
      <c r="E16" s="3">
        <v>13.07694148074</v>
      </c>
      <c r="F16" s="3">
        <v>9.1791378482900008</v>
      </c>
      <c r="G16" s="3">
        <v>11.410877726420001</v>
      </c>
      <c r="H16" s="3">
        <v>14.50872043539</v>
      </c>
      <c r="I16" s="3">
        <v>11.922834696620001</v>
      </c>
      <c r="J16" s="3">
        <v>6.1121617111999997</v>
      </c>
      <c r="K16" s="3">
        <v>8.7362426956300006</v>
      </c>
      <c r="L16" s="3">
        <v>5.5449786694999998</v>
      </c>
      <c r="M16" s="3">
        <v>3.9838293311799999</v>
      </c>
      <c r="N16" s="3">
        <v>123.39853228757001</v>
      </c>
    </row>
    <row r="17" spans="1:14" outlineLevel="4" x14ac:dyDescent="0.25">
      <c r="A17" s="5" t="s">
        <v>19</v>
      </c>
      <c r="B17" s="3">
        <v>21.2564912078</v>
      </c>
      <c r="C17" s="3">
        <v>19.713549403449999</v>
      </c>
      <c r="D17" s="3">
        <v>3.05318226738</v>
      </c>
      <c r="E17" s="3">
        <v>16.35221786396</v>
      </c>
      <c r="F17" s="3">
        <v>6.4530236539999999</v>
      </c>
      <c r="G17" s="3">
        <v>12.45847902951</v>
      </c>
      <c r="H17" s="3">
        <v>22.824927142620002</v>
      </c>
      <c r="I17" s="3"/>
      <c r="J17" s="3"/>
      <c r="K17" s="3">
        <v>11.979611240720001</v>
      </c>
      <c r="L17" s="3"/>
      <c r="M17" s="3">
        <v>3.9643452094299998</v>
      </c>
      <c r="N17" s="3">
        <v>118.05582701887</v>
      </c>
    </row>
    <row r="18" spans="1:14" s="9" customFormat="1" outlineLevel="1" x14ac:dyDescent="0.25">
      <c r="A18" s="11" t="s">
        <v>21</v>
      </c>
      <c r="B18" s="12">
        <f t="shared" ref="B18:N18" si="6">B19+B23</f>
        <v>1.39876513924</v>
      </c>
      <c r="C18" s="12">
        <f t="shared" si="6"/>
        <v>3.0375837758899999</v>
      </c>
      <c r="D18" s="12">
        <f t="shared" si="6"/>
        <v>25.745647434089999</v>
      </c>
      <c r="E18" s="12">
        <f t="shared" si="6"/>
        <v>4.34247538305</v>
      </c>
      <c r="F18" s="12">
        <f t="shared" si="6"/>
        <v>35.211127020549995</v>
      </c>
      <c r="G18" s="12">
        <f t="shared" si="6"/>
        <v>3.5800588384200003</v>
      </c>
      <c r="H18" s="12">
        <f t="shared" si="6"/>
        <v>1.3607903193299999</v>
      </c>
      <c r="I18" s="12">
        <f t="shared" si="6"/>
        <v>4.3518349213500001</v>
      </c>
      <c r="J18" s="12">
        <f t="shared" si="6"/>
        <v>43.448663472429999</v>
      </c>
      <c r="K18" s="12">
        <f t="shared" si="6"/>
        <v>1.8500896813800001</v>
      </c>
      <c r="L18" s="12">
        <f t="shared" si="6"/>
        <v>5.4106336835899995</v>
      </c>
      <c r="M18" s="12">
        <f t="shared" si="6"/>
        <v>1.7037586352399998</v>
      </c>
      <c r="N18" s="12">
        <f t="shared" si="6"/>
        <v>131.42992561853998</v>
      </c>
    </row>
    <row r="19" spans="1:14" s="9" customFormat="1" outlineLevel="2" x14ac:dyDescent="0.25">
      <c r="A19" s="10" t="s">
        <v>14</v>
      </c>
      <c r="B19" s="8">
        <f t="shared" ref="B19:N19" si="7">B20+B21+B22</f>
        <v>0.41341147776000003</v>
      </c>
      <c r="C19" s="8">
        <f t="shared" si="7"/>
        <v>1.9480243229600001</v>
      </c>
      <c r="D19" s="8">
        <f t="shared" si="7"/>
        <v>16.468948571710001</v>
      </c>
      <c r="E19" s="8">
        <f t="shared" si="7"/>
        <v>3.32769397644</v>
      </c>
      <c r="F19" s="8">
        <f t="shared" si="7"/>
        <v>1.5410524856799999</v>
      </c>
      <c r="G19" s="8">
        <f t="shared" si="7"/>
        <v>0.45153712406999996</v>
      </c>
      <c r="H19" s="8">
        <f t="shared" si="7"/>
        <v>0.45324088952000002</v>
      </c>
      <c r="I19" s="8">
        <f t="shared" si="7"/>
        <v>2.5121135357600002</v>
      </c>
      <c r="J19" s="8">
        <f t="shared" si="7"/>
        <v>14.492469700619999</v>
      </c>
      <c r="K19" s="8">
        <f t="shared" si="7"/>
        <v>0.81855528055999993</v>
      </c>
      <c r="L19" s="8">
        <f t="shared" si="7"/>
        <v>3.31193661523</v>
      </c>
      <c r="M19" s="8">
        <f t="shared" si="7"/>
        <v>0.47990692016000003</v>
      </c>
      <c r="N19" s="8">
        <f t="shared" si="7"/>
        <v>46.207388214449992</v>
      </c>
    </row>
    <row r="20" spans="1:14" outlineLevel="3" x14ac:dyDescent="0.25">
      <c r="A20" s="4" t="s">
        <v>22</v>
      </c>
      <c r="B20" s="3">
        <v>3.7454220000000002E-4</v>
      </c>
      <c r="C20" s="3">
        <v>0.46781661419999998</v>
      </c>
      <c r="D20" s="3">
        <v>15.984126499359999</v>
      </c>
      <c r="E20" s="3">
        <v>2.0765377113100003</v>
      </c>
      <c r="F20" s="3">
        <v>0.48459905460999997</v>
      </c>
      <c r="G20" s="3">
        <v>0.21339270413</v>
      </c>
      <c r="H20" s="3">
        <v>4.0927726000000004E-4</v>
      </c>
      <c r="I20" s="3">
        <v>1.1531193816400001</v>
      </c>
      <c r="J20" s="3">
        <v>14.112</v>
      </c>
      <c r="K20" s="3">
        <v>2.2334366E-4</v>
      </c>
      <c r="L20" s="3">
        <v>2.2681099977299999</v>
      </c>
      <c r="M20" s="3">
        <v>0.21404186157999999</v>
      </c>
      <c r="N20" s="3">
        <v>36.963248301659995</v>
      </c>
    </row>
    <row r="21" spans="1:14" outlineLevel="3" x14ac:dyDescent="0.25">
      <c r="A21" s="4" t="s">
        <v>23</v>
      </c>
      <c r="B21" s="3">
        <v>8.7718100000000003E-6</v>
      </c>
      <c r="C21" s="3">
        <v>0</v>
      </c>
      <c r="D21" s="3">
        <v>0.20452506374999999</v>
      </c>
      <c r="E21" s="3">
        <v>6.9312059999999994E-5</v>
      </c>
      <c r="F21" s="3">
        <v>5.8990000000000001E-8</v>
      </c>
      <c r="G21" s="3">
        <v>0.13513080637</v>
      </c>
      <c r="H21" s="3">
        <v>7.9147599999999998E-6</v>
      </c>
      <c r="I21" s="3">
        <v>1.3051404500000001E-2</v>
      </c>
      <c r="J21" s="3">
        <v>9.2596251919999997E-2</v>
      </c>
      <c r="K21" s="3">
        <v>0</v>
      </c>
      <c r="L21" s="3">
        <v>0</v>
      </c>
      <c r="M21" s="3">
        <v>0.14189839038999999</v>
      </c>
      <c r="N21" s="3">
        <v>0.58728797454999992</v>
      </c>
    </row>
    <row r="22" spans="1:14" outlineLevel="3" x14ac:dyDescent="0.25">
      <c r="A22" s="4" t="s">
        <v>24</v>
      </c>
      <c r="B22" s="3">
        <v>0.41302816375000001</v>
      </c>
      <c r="C22" s="3">
        <v>1.4802077087600001</v>
      </c>
      <c r="D22" s="3">
        <v>0.28029700860000001</v>
      </c>
      <c r="E22" s="3">
        <v>1.25108695307</v>
      </c>
      <c r="F22" s="3">
        <v>1.05645337208</v>
      </c>
      <c r="G22" s="3">
        <v>0.10301361357</v>
      </c>
      <c r="H22" s="3">
        <v>0.45282369750000001</v>
      </c>
      <c r="I22" s="3">
        <v>1.34594274962</v>
      </c>
      <c r="J22" s="3">
        <v>0.28787344870000003</v>
      </c>
      <c r="K22" s="3">
        <v>0.81833193689999995</v>
      </c>
      <c r="L22" s="3">
        <v>1.0438266175000002</v>
      </c>
      <c r="M22" s="3">
        <v>0.12396666818999999</v>
      </c>
      <c r="N22" s="3">
        <v>8.6568519382399991</v>
      </c>
    </row>
    <row r="23" spans="1:14" s="9" customFormat="1" outlineLevel="2" x14ac:dyDescent="0.25">
      <c r="A23" s="10" t="s">
        <v>20</v>
      </c>
      <c r="B23" s="8">
        <f t="shared" ref="B23:N23" si="8">B24+B25+B26</f>
        <v>0.98535366148000003</v>
      </c>
      <c r="C23" s="8">
        <f t="shared" si="8"/>
        <v>1.0895594529300001</v>
      </c>
      <c r="D23" s="8">
        <f t="shared" si="8"/>
        <v>9.2766988623799982</v>
      </c>
      <c r="E23" s="8">
        <f t="shared" si="8"/>
        <v>1.01478140661</v>
      </c>
      <c r="F23" s="8">
        <f t="shared" si="8"/>
        <v>33.670074534869997</v>
      </c>
      <c r="G23" s="8">
        <f t="shared" si="8"/>
        <v>3.1285217143500001</v>
      </c>
      <c r="H23" s="8">
        <f t="shared" si="8"/>
        <v>0.90754942980999997</v>
      </c>
      <c r="I23" s="8">
        <f t="shared" si="8"/>
        <v>1.8397213855900001</v>
      </c>
      <c r="J23" s="8">
        <f t="shared" si="8"/>
        <v>28.95619377181</v>
      </c>
      <c r="K23" s="8">
        <f t="shared" si="8"/>
        <v>1.03153440082</v>
      </c>
      <c r="L23" s="8">
        <f t="shared" si="8"/>
        <v>2.0986970683599999</v>
      </c>
      <c r="M23" s="8">
        <f t="shared" si="8"/>
        <v>1.2238517150799999</v>
      </c>
      <c r="N23" s="8">
        <f t="shared" si="8"/>
        <v>85.222537404089991</v>
      </c>
    </row>
    <row r="24" spans="1:14" outlineLevel="3" x14ac:dyDescent="0.25">
      <c r="A24" s="4" t="s">
        <v>22</v>
      </c>
      <c r="B24" s="3">
        <v>0</v>
      </c>
      <c r="C24" s="3">
        <v>0</v>
      </c>
      <c r="D24" s="3">
        <v>0</v>
      </c>
      <c r="E24" s="3">
        <v>0</v>
      </c>
      <c r="F24" s="3">
        <v>26.162875</v>
      </c>
      <c r="G24" s="3">
        <v>1.6335413720000001E-2</v>
      </c>
      <c r="H24" s="3">
        <v>0</v>
      </c>
      <c r="I24" s="3">
        <v>0.83239853378999995</v>
      </c>
      <c r="J24" s="3">
        <v>16.790673808690002</v>
      </c>
      <c r="K24" s="3">
        <v>0</v>
      </c>
      <c r="L24" s="3">
        <v>0</v>
      </c>
      <c r="M24" s="3">
        <v>0.11402650798</v>
      </c>
      <c r="N24" s="3">
        <v>43.916309264180001</v>
      </c>
    </row>
    <row r="25" spans="1:14" outlineLevel="3" x14ac:dyDescent="0.25">
      <c r="A25" s="4" t="s">
        <v>23</v>
      </c>
      <c r="B25" s="3">
        <v>0</v>
      </c>
      <c r="C25" s="3">
        <v>0</v>
      </c>
      <c r="D25" s="3">
        <v>0.11275447467999999</v>
      </c>
      <c r="E25" s="3">
        <v>0</v>
      </c>
      <c r="F25" s="3">
        <v>0</v>
      </c>
      <c r="G25" s="3">
        <v>3.4002024199999998E-3</v>
      </c>
      <c r="H25" s="3">
        <v>0</v>
      </c>
      <c r="I25" s="3">
        <v>0</v>
      </c>
      <c r="J25" s="3">
        <v>3.7549486613799998</v>
      </c>
      <c r="K25" s="3">
        <v>0</v>
      </c>
      <c r="L25" s="3">
        <v>0</v>
      </c>
      <c r="M25" s="3">
        <v>5.7377230729999992E-2</v>
      </c>
      <c r="N25" s="3">
        <v>3.9284805692099996</v>
      </c>
    </row>
    <row r="26" spans="1:14" outlineLevel="3" x14ac:dyDescent="0.25">
      <c r="A26" s="4" t="s">
        <v>24</v>
      </c>
      <c r="B26" s="3">
        <v>0.98535366148000003</v>
      </c>
      <c r="C26" s="3">
        <v>1.0895594529300001</v>
      </c>
      <c r="D26" s="3">
        <v>9.1639443876999991</v>
      </c>
      <c r="E26" s="3">
        <v>1.01478140661</v>
      </c>
      <c r="F26" s="3">
        <v>7.5071995348700007</v>
      </c>
      <c r="G26" s="3">
        <v>3.10878609821</v>
      </c>
      <c r="H26" s="3">
        <v>0.90754942980999997</v>
      </c>
      <c r="I26" s="3">
        <v>1.0073228518000001</v>
      </c>
      <c r="J26" s="3">
        <v>8.4105713017399992</v>
      </c>
      <c r="K26" s="3">
        <v>1.03153440082</v>
      </c>
      <c r="L26" s="3">
        <v>2.0986970683599999</v>
      </c>
      <c r="M26" s="3">
        <v>1.0524479763699999</v>
      </c>
      <c r="N26" s="3">
        <v>37.377747570699995</v>
      </c>
    </row>
  </sheetData>
  <mergeCells count="2">
    <mergeCell ref="M2:N2"/>
    <mergeCell ref="A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Користувач Windows</cp:lastModifiedBy>
  <dcterms:created xsi:type="dcterms:W3CDTF">2019-10-03T08:20:22Z</dcterms:created>
  <dcterms:modified xsi:type="dcterms:W3CDTF">2019-10-04T07:16:30Z</dcterms:modified>
</cp:coreProperties>
</file>