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/>
  <mc:AlternateContent xmlns:mc="http://schemas.openxmlformats.org/markup-compatibility/2006">
    <mc:Choice Requires="x15">
      <x15ac:absPath xmlns:x15ac="http://schemas.microsoft.com/office/spreadsheetml/2010/11/ac" url="/Users/alladanilchuk/Documents/Public Debt IR/"/>
    </mc:Choice>
  </mc:AlternateContent>
  <xr:revisionPtr revIDLastSave="0" documentId="8_{76463304-C09C-A643-8F73-894AB4077394}" xr6:coauthVersionLast="47" xr6:coauthVersionMax="47" xr10:uidLastSave="{00000000-0000-0000-0000-000000000000}"/>
  <bookViews>
    <workbookView xWindow="0" yWindow="500" windowWidth="23320" windowHeight="16400" xr2:uid="{00000000-000D-0000-FFFF-FFFF00000000}"/>
  </bookViews>
  <sheets>
    <sheet name="2022-2047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61" i="1" l="1"/>
  <c r="L161" i="1"/>
  <c r="K161" i="1"/>
  <c r="J161" i="1"/>
  <c r="I161" i="1"/>
  <c r="H161" i="1"/>
  <c r="G161" i="1"/>
  <c r="F161" i="1"/>
  <c r="E161" i="1"/>
  <c r="D161" i="1"/>
  <c r="C161" i="1"/>
  <c r="B161" i="1"/>
  <c r="M156" i="1"/>
  <c r="M152" i="1" s="1"/>
  <c r="M132" i="1" s="1"/>
  <c r="L156" i="1"/>
  <c r="L152" i="1" s="1"/>
  <c r="L132" i="1" s="1"/>
  <c r="K156" i="1"/>
  <c r="K152" i="1" s="1"/>
  <c r="K132" i="1" s="1"/>
  <c r="J156" i="1"/>
  <c r="I156" i="1"/>
  <c r="H156" i="1"/>
  <c r="G156" i="1"/>
  <c r="F156" i="1"/>
  <c r="E156" i="1"/>
  <c r="E152" i="1" s="1"/>
  <c r="E132" i="1" s="1"/>
  <c r="D156" i="1"/>
  <c r="D152" i="1" s="1"/>
  <c r="D132" i="1" s="1"/>
  <c r="C156" i="1"/>
  <c r="C152" i="1" s="1"/>
  <c r="C132" i="1" s="1"/>
  <c r="B156" i="1"/>
  <c r="M153" i="1"/>
  <c r="L153" i="1"/>
  <c r="K153" i="1"/>
  <c r="J153" i="1"/>
  <c r="I153" i="1"/>
  <c r="I152" i="1" s="1"/>
  <c r="H153" i="1"/>
  <c r="H152" i="1" s="1"/>
  <c r="G153" i="1"/>
  <c r="G152" i="1" s="1"/>
  <c r="F153" i="1"/>
  <c r="F152" i="1" s="1"/>
  <c r="E153" i="1"/>
  <c r="D153" i="1"/>
  <c r="C153" i="1"/>
  <c r="B153" i="1"/>
  <c r="J152" i="1"/>
  <c r="B152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M140" i="1"/>
  <c r="L140" i="1"/>
  <c r="K140" i="1"/>
  <c r="J140" i="1"/>
  <c r="I140" i="1"/>
  <c r="H140" i="1"/>
  <c r="G140" i="1"/>
  <c r="F140" i="1"/>
  <c r="F133" i="1" s="1"/>
  <c r="F132" i="1" s="1"/>
  <c r="E140" i="1"/>
  <c r="D140" i="1"/>
  <c r="C140" i="1"/>
  <c r="B140" i="1"/>
  <c r="M134" i="1"/>
  <c r="M133" i="1" s="1"/>
  <c r="L134" i="1"/>
  <c r="L133" i="1" s="1"/>
  <c r="K134" i="1"/>
  <c r="K133" i="1" s="1"/>
  <c r="J134" i="1"/>
  <c r="J133" i="1" s="1"/>
  <c r="I134" i="1"/>
  <c r="H134" i="1"/>
  <c r="G134" i="1"/>
  <c r="F134" i="1"/>
  <c r="E134" i="1"/>
  <c r="E133" i="1" s="1"/>
  <c r="D134" i="1"/>
  <c r="D133" i="1" s="1"/>
  <c r="C134" i="1"/>
  <c r="C133" i="1" s="1"/>
  <c r="B134" i="1"/>
  <c r="B133" i="1" s="1"/>
  <c r="B132" i="1" s="1"/>
  <c r="I133" i="1"/>
  <c r="H133" i="1"/>
  <c r="G133" i="1"/>
  <c r="J132" i="1"/>
  <c r="M128" i="1"/>
  <c r="L128" i="1"/>
  <c r="K128" i="1"/>
  <c r="J128" i="1"/>
  <c r="I128" i="1"/>
  <c r="I125" i="1" s="1"/>
  <c r="H128" i="1"/>
  <c r="H125" i="1" s="1"/>
  <c r="G128" i="1"/>
  <c r="G125" i="1" s="1"/>
  <c r="F128" i="1"/>
  <c r="E128" i="1"/>
  <c r="D128" i="1"/>
  <c r="C128" i="1"/>
  <c r="B128" i="1"/>
  <c r="M126" i="1"/>
  <c r="M125" i="1" s="1"/>
  <c r="L126" i="1"/>
  <c r="L125" i="1" s="1"/>
  <c r="K126" i="1"/>
  <c r="K125" i="1" s="1"/>
  <c r="J126" i="1"/>
  <c r="J125" i="1" s="1"/>
  <c r="I126" i="1"/>
  <c r="H126" i="1"/>
  <c r="G126" i="1"/>
  <c r="F126" i="1"/>
  <c r="E126" i="1"/>
  <c r="E125" i="1" s="1"/>
  <c r="D126" i="1"/>
  <c r="D125" i="1" s="1"/>
  <c r="C126" i="1"/>
  <c r="C125" i="1" s="1"/>
  <c r="B126" i="1"/>
  <c r="B125" i="1" s="1"/>
  <c r="F125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M119" i="1"/>
  <c r="L119" i="1"/>
  <c r="K119" i="1"/>
  <c r="J119" i="1"/>
  <c r="I119" i="1"/>
  <c r="I116" i="1" s="1"/>
  <c r="H119" i="1"/>
  <c r="H116" i="1" s="1"/>
  <c r="H115" i="1" s="1"/>
  <c r="G119" i="1"/>
  <c r="G116" i="1" s="1"/>
  <c r="G115" i="1" s="1"/>
  <c r="F119" i="1"/>
  <c r="E119" i="1"/>
  <c r="D119" i="1"/>
  <c r="C119" i="1"/>
  <c r="B119" i="1"/>
  <c r="M117" i="1"/>
  <c r="M116" i="1" s="1"/>
  <c r="L117" i="1"/>
  <c r="L116" i="1" s="1"/>
  <c r="L115" i="1" s="1"/>
  <c r="K117" i="1"/>
  <c r="K116" i="1" s="1"/>
  <c r="J117" i="1"/>
  <c r="J116" i="1" s="1"/>
  <c r="I117" i="1"/>
  <c r="H117" i="1"/>
  <c r="G117" i="1"/>
  <c r="F117" i="1"/>
  <c r="E117" i="1"/>
  <c r="E116" i="1" s="1"/>
  <c r="E115" i="1" s="1"/>
  <c r="D117" i="1"/>
  <c r="D116" i="1" s="1"/>
  <c r="D115" i="1" s="1"/>
  <c r="C117" i="1"/>
  <c r="C116" i="1" s="1"/>
  <c r="C115" i="1" s="1"/>
  <c r="B117" i="1"/>
  <c r="B116" i="1" s="1"/>
  <c r="F116" i="1"/>
  <c r="F115" i="1" s="1"/>
  <c r="M115" i="1"/>
  <c r="K115" i="1"/>
  <c r="J115" i="1"/>
  <c r="B115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M101" i="1"/>
  <c r="L101" i="1"/>
  <c r="K101" i="1"/>
  <c r="J101" i="1"/>
  <c r="I101" i="1"/>
  <c r="H101" i="1"/>
  <c r="G101" i="1"/>
  <c r="G97" i="1" s="1"/>
  <c r="F101" i="1"/>
  <c r="F97" i="1" s="1"/>
  <c r="E101" i="1"/>
  <c r="D101" i="1"/>
  <c r="C101" i="1"/>
  <c r="B101" i="1"/>
  <c r="M98" i="1"/>
  <c r="M97" i="1" s="1"/>
  <c r="L98" i="1"/>
  <c r="L97" i="1" s="1"/>
  <c r="K98" i="1"/>
  <c r="K97" i="1" s="1"/>
  <c r="J98" i="1"/>
  <c r="I98" i="1"/>
  <c r="H98" i="1"/>
  <c r="G98" i="1"/>
  <c r="F98" i="1"/>
  <c r="E98" i="1"/>
  <c r="E97" i="1" s="1"/>
  <c r="D98" i="1"/>
  <c r="D97" i="1" s="1"/>
  <c r="C98" i="1"/>
  <c r="C97" i="1" s="1"/>
  <c r="B98" i="1"/>
  <c r="B97" i="1" s="1"/>
  <c r="J97" i="1"/>
  <c r="I97" i="1"/>
  <c r="I77" i="1" s="1"/>
  <c r="H97" i="1"/>
  <c r="M93" i="1"/>
  <c r="L93" i="1"/>
  <c r="K93" i="1"/>
  <c r="J93" i="1"/>
  <c r="I93" i="1"/>
  <c r="H93" i="1"/>
  <c r="G93" i="1"/>
  <c r="F93" i="1"/>
  <c r="E93" i="1"/>
  <c r="D93" i="1"/>
  <c r="C93" i="1"/>
  <c r="B93" i="1"/>
  <c r="M88" i="1"/>
  <c r="L88" i="1"/>
  <c r="K88" i="1"/>
  <c r="J88" i="1"/>
  <c r="I88" i="1"/>
  <c r="H88" i="1"/>
  <c r="G88" i="1"/>
  <c r="F88" i="1"/>
  <c r="E88" i="1"/>
  <c r="D88" i="1"/>
  <c r="C88" i="1"/>
  <c r="B88" i="1"/>
  <c r="M85" i="1"/>
  <c r="M78" i="1" s="1"/>
  <c r="M77" i="1" s="1"/>
  <c r="M59" i="1" s="1"/>
  <c r="L85" i="1"/>
  <c r="L78" i="1" s="1"/>
  <c r="L77" i="1" s="1"/>
  <c r="K85" i="1"/>
  <c r="J85" i="1"/>
  <c r="I85" i="1"/>
  <c r="H85" i="1"/>
  <c r="G85" i="1"/>
  <c r="F85" i="1"/>
  <c r="E85" i="1"/>
  <c r="E78" i="1" s="1"/>
  <c r="E77" i="1" s="1"/>
  <c r="D85" i="1"/>
  <c r="D78" i="1" s="1"/>
  <c r="D77" i="1" s="1"/>
  <c r="C85" i="1"/>
  <c r="C78" i="1" s="1"/>
  <c r="C77" i="1" s="1"/>
  <c r="B85" i="1"/>
  <c r="B78" i="1" s="1"/>
  <c r="B77" i="1" s="1"/>
  <c r="M79" i="1"/>
  <c r="L79" i="1"/>
  <c r="K79" i="1"/>
  <c r="J79" i="1"/>
  <c r="I79" i="1"/>
  <c r="I78" i="1" s="1"/>
  <c r="H79" i="1"/>
  <c r="H78" i="1" s="1"/>
  <c r="G79" i="1"/>
  <c r="G78" i="1" s="1"/>
  <c r="F79" i="1"/>
  <c r="F78" i="1" s="1"/>
  <c r="F77" i="1" s="1"/>
  <c r="E79" i="1"/>
  <c r="D79" i="1"/>
  <c r="C79" i="1"/>
  <c r="B79" i="1"/>
  <c r="K78" i="1"/>
  <c r="K77" i="1" s="1"/>
  <c r="J78" i="1"/>
  <c r="J77" i="1" s="1"/>
  <c r="H77" i="1"/>
  <c r="M73" i="1"/>
  <c r="L73" i="1"/>
  <c r="K73" i="1"/>
  <c r="J73" i="1"/>
  <c r="I73" i="1"/>
  <c r="H73" i="1"/>
  <c r="G73" i="1"/>
  <c r="F73" i="1"/>
  <c r="E73" i="1"/>
  <c r="D73" i="1"/>
  <c r="D70" i="1" s="1"/>
  <c r="C73" i="1"/>
  <c r="C70" i="1" s="1"/>
  <c r="B73" i="1"/>
  <c r="B70" i="1" s="1"/>
  <c r="M71" i="1"/>
  <c r="L71" i="1"/>
  <c r="K71" i="1"/>
  <c r="J71" i="1"/>
  <c r="I71" i="1"/>
  <c r="I70" i="1" s="1"/>
  <c r="H71" i="1"/>
  <c r="H70" i="1" s="1"/>
  <c r="H60" i="1" s="1"/>
  <c r="H59" i="1" s="1"/>
  <c r="G71" i="1"/>
  <c r="G70" i="1" s="1"/>
  <c r="G60" i="1" s="1"/>
  <c r="F71" i="1"/>
  <c r="E71" i="1"/>
  <c r="D71" i="1"/>
  <c r="C71" i="1"/>
  <c r="B71" i="1"/>
  <c r="M70" i="1"/>
  <c r="L70" i="1"/>
  <c r="K70" i="1"/>
  <c r="J70" i="1"/>
  <c r="F70" i="1"/>
  <c r="E70" i="1"/>
  <c r="M66" i="1"/>
  <c r="L66" i="1"/>
  <c r="K66" i="1"/>
  <c r="J66" i="1"/>
  <c r="I66" i="1"/>
  <c r="H66" i="1"/>
  <c r="G66" i="1"/>
  <c r="F66" i="1"/>
  <c r="E66" i="1"/>
  <c r="D66" i="1"/>
  <c r="C66" i="1"/>
  <c r="B66" i="1"/>
  <c r="M64" i="1"/>
  <c r="L64" i="1"/>
  <c r="K64" i="1"/>
  <c r="J64" i="1"/>
  <c r="I64" i="1"/>
  <c r="H64" i="1"/>
  <c r="G64" i="1"/>
  <c r="F64" i="1"/>
  <c r="F61" i="1" s="1"/>
  <c r="F60" i="1" s="1"/>
  <c r="E64" i="1"/>
  <c r="D64" i="1"/>
  <c r="C64" i="1"/>
  <c r="B64" i="1"/>
  <c r="M62" i="1"/>
  <c r="L62" i="1"/>
  <c r="K62" i="1"/>
  <c r="J62" i="1"/>
  <c r="J61" i="1" s="1"/>
  <c r="J60" i="1" s="1"/>
  <c r="I62" i="1"/>
  <c r="I61" i="1" s="1"/>
  <c r="I60" i="1" s="1"/>
  <c r="I59" i="1" s="1"/>
  <c r="H62" i="1"/>
  <c r="H61" i="1" s="1"/>
  <c r="G62" i="1"/>
  <c r="G61" i="1" s="1"/>
  <c r="F62" i="1"/>
  <c r="E62" i="1"/>
  <c r="D62" i="1"/>
  <c r="C62" i="1"/>
  <c r="B62" i="1"/>
  <c r="B61" i="1" s="1"/>
  <c r="B60" i="1" s="1"/>
  <c r="M61" i="1"/>
  <c r="M60" i="1" s="1"/>
  <c r="L61" i="1"/>
  <c r="K61" i="1"/>
  <c r="E61" i="1"/>
  <c r="E60" i="1" s="1"/>
  <c r="D61" i="1"/>
  <c r="C61" i="1"/>
  <c r="K51" i="1"/>
  <c r="J51" i="1"/>
  <c r="I51" i="1"/>
  <c r="H51" i="1"/>
  <c r="G51" i="1"/>
  <c r="F51" i="1"/>
  <c r="E51" i="1"/>
  <c r="E42" i="1" s="1"/>
  <c r="D51" i="1"/>
  <c r="C51" i="1"/>
  <c r="B51" i="1"/>
  <c r="K46" i="1"/>
  <c r="J46" i="1"/>
  <c r="I46" i="1"/>
  <c r="H46" i="1"/>
  <c r="G46" i="1"/>
  <c r="G42" i="1" s="1"/>
  <c r="F46" i="1"/>
  <c r="F42" i="1" s="1"/>
  <c r="E46" i="1"/>
  <c r="D46" i="1"/>
  <c r="C46" i="1"/>
  <c r="B46" i="1"/>
  <c r="K43" i="1"/>
  <c r="J43" i="1"/>
  <c r="I43" i="1"/>
  <c r="I42" i="1" s="1"/>
  <c r="I22" i="1" s="1"/>
  <c r="H43" i="1"/>
  <c r="H42" i="1" s="1"/>
  <c r="G43" i="1"/>
  <c r="F43" i="1"/>
  <c r="E43" i="1"/>
  <c r="D43" i="1"/>
  <c r="D42" i="1" s="1"/>
  <c r="C43" i="1"/>
  <c r="C42" i="1" s="1"/>
  <c r="B43" i="1"/>
  <c r="B42" i="1" s="1"/>
  <c r="B22" i="1" s="1"/>
  <c r="K42" i="1"/>
  <c r="J42" i="1"/>
  <c r="K38" i="1"/>
  <c r="J38" i="1"/>
  <c r="I38" i="1"/>
  <c r="H38" i="1"/>
  <c r="G38" i="1"/>
  <c r="F38" i="1"/>
  <c r="E38" i="1"/>
  <c r="D38" i="1"/>
  <c r="C38" i="1"/>
  <c r="B38" i="1"/>
  <c r="K33" i="1"/>
  <c r="J33" i="1"/>
  <c r="I33" i="1"/>
  <c r="H33" i="1"/>
  <c r="G33" i="1"/>
  <c r="F33" i="1"/>
  <c r="E33" i="1"/>
  <c r="D33" i="1"/>
  <c r="C33" i="1"/>
  <c r="B33" i="1"/>
  <c r="K30" i="1"/>
  <c r="J30" i="1"/>
  <c r="I30" i="1"/>
  <c r="I23" i="1" s="1"/>
  <c r="H30" i="1"/>
  <c r="G30" i="1"/>
  <c r="F30" i="1"/>
  <c r="E30" i="1"/>
  <c r="D30" i="1"/>
  <c r="C30" i="1"/>
  <c r="B30" i="1"/>
  <c r="K24" i="1"/>
  <c r="K23" i="1" s="1"/>
  <c r="J24" i="1"/>
  <c r="J23" i="1" s="1"/>
  <c r="J22" i="1" s="1"/>
  <c r="I24" i="1"/>
  <c r="H24" i="1"/>
  <c r="G24" i="1"/>
  <c r="F24" i="1"/>
  <c r="E24" i="1"/>
  <c r="D24" i="1"/>
  <c r="D23" i="1" s="1"/>
  <c r="D22" i="1" s="1"/>
  <c r="C24" i="1"/>
  <c r="C23" i="1" s="1"/>
  <c r="B24" i="1"/>
  <c r="B23" i="1" s="1"/>
  <c r="H23" i="1"/>
  <c r="H22" i="1" s="1"/>
  <c r="G23" i="1"/>
  <c r="G22" i="1" s="1"/>
  <c r="F23" i="1"/>
  <c r="E23" i="1"/>
  <c r="K18" i="1"/>
  <c r="J18" i="1"/>
  <c r="I18" i="1"/>
  <c r="I15" i="1" s="1"/>
  <c r="H18" i="1"/>
  <c r="G18" i="1"/>
  <c r="F18" i="1"/>
  <c r="E18" i="1"/>
  <c r="D18" i="1"/>
  <c r="D15" i="1" s="1"/>
  <c r="C18" i="1"/>
  <c r="B18" i="1"/>
  <c r="K16" i="1"/>
  <c r="J16" i="1"/>
  <c r="J15" i="1" s="1"/>
  <c r="I16" i="1"/>
  <c r="H16" i="1"/>
  <c r="G16" i="1"/>
  <c r="F16" i="1"/>
  <c r="F15" i="1" s="1"/>
  <c r="E16" i="1"/>
  <c r="D16" i="1"/>
  <c r="C16" i="1"/>
  <c r="B16" i="1"/>
  <c r="B15" i="1" s="1"/>
  <c r="H15" i="1"/>
  <c r="G15" i="1"/>
  <c r="E15" i="1"/>
  <c r="K11" i="1"/>
  <c r="J11" i="1"/>
  <c r="I11" i="1"/>
  <c r="H11" i="1"/>
  <c r="G11" i="1"/>
  <c r="G6" i="1" s="1"/>
  <c r="G5" i="1" s="1"/>
  <c r="G4" i="1" s="1"/>
  <c r="F11" i="1"/>
  <c r="E11" i="1"/>
  <c r="D11" i="1"/>
  <c r="C11" i="1"/>
  <c r="B11" i="1"/>
  <c r="K9" i="1"/>
  <c r="J9" i="1"/>
  <c r="I9" i="1"/>
  <c r="I6" i="1" s="1"/>
  <c r="I5" i="1" s="1"/>
  <c r="I4" i="1" s="1"/>
  <c r="H9" i="1"/>
  <c r="G9" i="1"/>
  <c r="F9" i="1"/>
  <c r="E9" i="1"/>
  <c r="D9" i="1"/>
  <c r="C9" i="1"/>
  <c r="B9" i="1"/>
  <c r="K7" i="1"/>
  <c r="K6" i="1" s="1"/>
  <c r="J7" i="1"/>
  <c r="J6" i="1" s="1"/>
  <c r="J5" i="1" s="1"/>
  <c r="J4" i="1" s="1"/>
  <c r="I7" i="1"/>
  <c r="H7" i="1"/>
  <c r="G7" i="1"/>
  <c r="F7" i="1"/>
  <c r="F6" i="1" s="1"/>
  <c r="F5" i="1" s="1"/>
  <c r="E7" i="1"/>
  <c r="E6" i="1" s="1"/>
  <c r="E5" i="1" s="1"/>
  <c r="D7" i="1"/>
  <c r="D6" i="1" s="1"/>
  <c r="D5" i="1" s="1"/>
  <c r="D4" i="1" s="1"/>
  <c r="C7" i="1"/>
  <c r="C6" i="1" s="1"/>
  <c r="B7" i="1"/>
  <c r="B6" i="1" s="1"/>
  <c r="B5" i="1" s="1"/>
  <c r="B4" i="1" s="1"/>
  <c r="H6" i="1"/>
  <c r="H5" i="1" s="1"/>
  <c r="H4" i="1" l="1"/>
  <c r="B59" i="1"/>
  <c r="J59" i="1"/>
  <c r="F59" i="1"/>
  <c r="F114" i="1"/>
  <c r="D114" i="1"/>
  <c r="E59" i="1"/>
  <c r="E114" i="1"/>
  <c r="I115" i="1"/>
  <c r="G77" i="1"/>
  <c r="H114" i="1"/>
  <c r="B114" i="1"/>
  <c r="C114" i="1"/>
  <c r="L114" i="1"/>
  <c r="F22" i="1"/>
  <c r="F4" i="1" s="1"/>
  <c r="G59" i="1"/>
  <c r="K114" i="1"/>
  <c r="G132" i="1"/>
  <c r="G114" i="1" s="1"/>
  <c r="C5" i="1"/>
  <c r="C4" i="1" s="1"/>
  <c r="M114" i="1"/>
  <c r="E22" i="1"/>
  <c r="E4" i="1" s="1"/>
  <c r="J114" i="1"/>
  <c r="H132" i="1"/>
  <c r="K22" i="1"/>
  <c r="C22" i="1"/>
  <c r="C15" i="1"/>
  <c r="K60" i="1"/>
  <c r="K59" i="1" s="1"/>
  <c r="C60" i="1"/>
  <c r="C59" i="1" s="1"/>
  <c r="D60" i="1"/>
  <c r="D59" i="1" s="1"/>
  <c r="I132" i="1"/>
  <c r="K15" i="1"/>
  <c r="K5" i="1" s="1"/>
  <c r="K4" i="1" s="1"/>
  <c r="L60" i="1"/>
  <c r="L59" i="1" s="1"/>
  <c r="I114" i="1" l="1"/>
</calcChain>
</file>

<file path=xl/sharedStrings.xml><?xml version="1.0" encoding="utf-8"?>
<sst xmlns="http://schemas.openxmlformats.org/spreadsheetml/2006/main" count="166" uniqueCount="26">
  <si>
    <t>Прогнозні платежі за державним боргом у 2022-2047 роках за діючими угодами станом на 01.03.2022*</t>
  </si>
  <si>
    <t>млрд грн</t>
  </si>
  <si>
    <t>І кв</t>
  </si>
  <si>
    <t>ІІ кв</t>
  </si>
  <si>
    <t>ІІІ кв</t>
  </si>
  <si>
    <t>ІV кв</t>
  </si>
  <si>
    <t>2022</t>
  </si>
  <si>
    <t>2023</t>
  </si>
  <si>
    <t>ВСЬОГО</t>
  </si>
  <si>
    <t>Внутрішній борг</t>
  </si>
  <si>
    <t>Обслуговування</t>
  </si>
  <si>
    <t>Інші зобов'язання</t>
  </si>
  <si>
    <t>UAH</t>
  </si>
  <si>
    <t>Кредити НБУ</t>
  </si>
  <si>
    <t>ОВДП</t>
  </si>
  <si>
    <t>EUR</t>
  </si>
  <si>
    <t>USD</t>
  </si>
  <si>
    <t>Погашення</t>
  </si>
  <si>
    <t>Зовнішній борг</t>
  </si>
  <si>
    <t>GBP</t>
  </si>
  <si>
    <t>JPY</t>
  </si>
  <si>
    <t>Комерційні позики</t>
  </si>
  <si>
    <t>Офіційні позики</t>
  </si>
  <si>
    <t>Позики, надані МФО</t>
  </si>
  <si>
    <t>XDR</t>
  </si>
  <si>
    <t>* з урахуванням фактично здійснених платежів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</si>
</sst>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i/>
      <sz val="9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</fills>
  <borders count="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1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49" fontId="0" fillId="2" borderId="3" xfId="0" applyNumberFormat="1" applyFont="1" applyFill="1" applyBorder="1" applyAlignment="1"/>
    <xf numFmtId="49" fontId="3" fillId="2" borderId="3" xfId="0" applyNumberFormat="1" applyFont="1" applyFill="1" applyBorder="1" applyAlignment="1">
      <alignment horizontal="center"/>
    </xf>
    <xf numFmtId="0" fontId="0" fillId="2" borderId="4" xfId="0" applyFont="1" applyFill="1" applyBorder="1" applyAlignment="1"/>
    <xf numFmtId="4" fontId="0" fillId="2" borderId="3" xfId="0" applyNumberFormat="1" applyFont="1" applyFill="1" applyBorder="1" applyAlignment="1"/>
    <xf numFmtId="49" fontId="3" fillId="3" borderId="3" xfId="0" applyNumberFormat="1" applyFont="1" applyFill="1" applyBorder="1" applyAlignment="1">
      <alignment horizontal="left"/>
    </xf>
    <xf numFmtId="4" fontId="0" fillId="3" borderId="3" xfId="0" applyNumberFormat="1" applyFont="1" applyFill="1" applyBorder="1" applyAlignment="1"/>
    <xf numFmtId="49" fontId="3" fillId="4" borderId="3" xfId="0" applyNumberFormat="1" applyFont="1" applyFill="1" applyBorder="1" applyAlignment="1">
      <alignment horizontal="left"/>
    </xf>
    <xf numFmtId="4" fontId="0" fillId="4" borderId="3" xfId="0" applyNumberFormat="1" applyFont="1" applyFill="1" applyBorder="1" applyAlignment="1"/>
    <xf numFmtId="49" fontId="0" fillId="2" borderId="3" xfId="0" applyNumberFormat="1" applyFont="1" applyFill="1" applyBorder="1" applyAlignment="1">
      <alignment horizontal="left"/>
    </xf>
    <xf numFmtId="0" fontId="0" fillId="2" borderId="5" xfId="0" applyFont="1" applyFill="1" applyBorder="1" applyAlignment="1"/>
    <xf numFmtId="0" fontId="0" fillId="2" borderId="3" xfId="0" applyNumberFormat="1" applyFont="1" applyFill="1" applyBorder="1" applyAlignment="1"/>
    <xf numFmtId="49" fontId="1" fillId="2" borderId="1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right"/>
    </xf>
    <xf numFmtId="4" fontId="2" fillId="2" borderId="2" xfId="0" applyNumberFormat="1" applyFont="1" applyFill="1" applyBorder="1" applyAlignment="1">
      <alignment horizontal="right"/>
    </xf>
    <xf numFmtId="49" fontId="4" fillId="2" borderId="5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B8CCE4"/>
      <rgbColor rgb="FFF2F2F2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65"/>
  <sheetViews>
    <sheetView showGridLines="0" tabSelected="1" workbookViewId="0">
      <selection sqref="A1:K1"/>
    </sheetView>
  </sheetViews>
  <sheetFormatPr baseColWidth="10" defaultColWidth="8.83203125" defaultRowHeight="15" customHeight="1" x14ac:dyDescent="0.2"/>
  <cols>
    <col min="1" max="1" width="23.83203125" style="1" customWidth="1"/>
    <col min="2" max="9" width="9.1640625" style="1" customWidth="1"/>
    <col min="10" max="35" width="8.33203125" style="1" customWidth="1"/>
    <col min="36" max="36" width="8.83203125" style="1" customWidth="1"/>
    <col min="37" max="16384" width="8.83203125" style="1"/>
  </cols>
  <sheetData>
    <row r="1" spans="1:35" ht="16" customHeight="1" x14ac:dyDescent="0.2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ht="13.5" customHeight="1" x14ac:dyDescent="0.2">
      <c r="A2" s="3"/>
      <c r="B2" s="3"/>
      <c r="C2" s="3"/>
      <c r="D2" s="3"/>
      <c r="E2" s="3"/>
      <c r="F2" s="3"/>
      <c r="G2" s="3"/>
      <c r="H2" s="3"/>
      <c r="I2" s="3"/>
      <c r="J2" s="16" t="s">
        <v>1</v>
      </c>
      <c r="K2" s="17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ht="16" customHeight="1" x14ac:dyDescent="0.2">
      <c r="A3" s="4"/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2</v>
      </c>
      <c r="H3" s="5" t="s">
        <v>3</v>
      </c>
      <c r="I3" s="5" t="s">
        <v>4</v>
      </c>
      <c r="J3" s="5" t="s">
        <v>5</v>
      </c>
      <c r="K3" s="5" t="s">
        <v>7</v>
      </c>
      <c r="L3" s="6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ht="13.5" customHeight="1" x14ac:dyDescent="0.2">
      <c r="A4" s="4" t="s">
        <v>8</v>
      </c>
      <c r="B4" s="7">
        <f t="shared" ref="B4:K4" si="0">B5+B22</f>
        <v>135.73061939608002</v>
      </c>
      <c r="C4" s="7">
        <f t="shared" si="0"/>
        <v>163.54287241041001</v>
      </c>
      <c r="D4" s="7">
        <f t="shared" si="0"/>
        <v>145.14040695352</v>
      </c>
      <c r="E4" s="7">
        <f t="shared" si="0"/>
        <v>122.91304087022998</v>
      </c>
      <c r="F4" s="7">
        <f t="shared" si="0"/>
        <v>93.69096030963</v>
      </c>
      <c r="G4" s="7">
        <f t="shared" si="0"/>
        <v>78.940332870459997</v>
      </c>
      <c r="H4" s="7">
        <f t="shared" si="0"/>
        <v>118.01345615182001</v>
      </c>
      <c r="I4" s="7">
        <f t="shared" si="0"/>
        <v>84.542876318349997</v>
      </c>
      <c r="J4" s="7">
        <f t="shared" si="0"/>
        <v>567.32693963024008</v>
      </c>
      <c r="K4" s="7">
        <f t="shared" si="0"/>
        <v>375.18762565025997</v>
      </c>
      <c r="L4" s="6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ht="13.5" customHeight="1" x14ac:dyDescent="0.2">
      <c r="A5" s="8" t="s">
        <v>9</v>
      </c>
      <c r="B5" s="9">
        <f t="shared" ref="B5:K5" si="1">B6+B15</f>
        <v>106.93830456371001</v>
      </c>
      <c r="C5" s="9">
        <f t="shared" si="1"/>
        <v>139.74099417815</v>
      </c>
      <c r="D5" s="9">
        <f t="shared" si="1"/>
        <v>85.113735281579991</v>
      </c>
      <c r="E5" s="9">
        <f t="shared" si="1"/>
        <v>106.13984393452998</v>
      </c>
      <c r="F5" s="9">
        <f t="shared" si="1"/>
        <v>60.37257884017</v>
      </c>
      <c r="G5" s="9">
        <f t="shared" si="1"/>
        <v>61.020476928059999</v>
      </c>
      <c r="H5" s="9">
        <f t="shared" si="1"/>
        <v>34.647835063110001</v>
      </c>
      <c r="I5" s="9">
        <f t="shared" si="1"/>
        <v>61.339256915690001</v>
      </c>
      <c r="J5" s="9">
        <f t="shared" si="1"/>
        <v>437.93287795796999</v>
      </c>
      <c r="K5" s="9">
        <f t="shared" si="1"/>
        <v>217.38014774702998</v>
      </c>
      <c r="L5" s="6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ht="13.5" customHeight="1" x14ac:dyDescent="0.2">
      <c r="A6" s="10" t="s">
        <v>10</v>
      </c>
      <c r="B6" s="11">
        <f t="shared" ref="B6:K6" si="2">B7+B9+B11</f>
        <v>19.621519223740002</v>
      </c>
      <c r="C6" s="11">
        <f t="shared" si="2"/>
        <v>34.923696896359999</v>
      </c>
      <c r="D6" s="11">
        <f t="shared" si="2"/>
        <v>15.260783591619999</v>
      </c>
      <c r="E6" s="11">
        <f t="shared" si="2"/>
        <v>30.495364635359998</v>
      </c>
      <c r="F6" s="11">
        <f t="shared" si="2"/>
        <v>13.320815939879999</v>
      </c>
      <c r="G6" s="11">
        <f t="shared" si="2"/>
        <v>24.36528379744</v>
      </c>
      <c r="H6" s="11">
        <f t="shared" si="2"/>
        <v>10.156790372410001</v>
      </c>
      <c r="I6" s="11">
        <f t="shared" si="2"/>
        <v>21.716411048200001</v>
      </c>
      <c r="J6" s="11">
        <f t="shared" si="2"/>
        <v>100.30136434708</v>
      </c>
      <c r="K6" s="11">
        <f t="shared" si="2"/>
        <v>69.559301157929994</v>
      </c>
      <c r="L6" s="6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ht="13.5" customHeight="1" x14ac:dyDescent="0.2">
      <c r="A7" s="12" t="s">
        <v>11</v>
      </c>
      <c r="B7" s="7">
        <f t="shared" ref="B7:K7" si="3">SUM(B8:B8)</f>
        <v>0</v>
      </c>
      <c r="C7" s="7">
        <f t="shared" si="3"/>
        <v>0</v>
      </c>
      <c r="D7" s="7">
        <f t="shared" si="3"/>
        <v>2.8547499999999999E-4</v>
      </c>
      <c r="E7" s="7">
        <f t="shared" si="3"/>
        <v>0</v>
      </c>
      <c r="F7" s="7">
        <f t="shared" si="3"/>
        <v>0</v>
      </c>
      <c r="G7" s="7">
        <f t="shared" si="3"/>
        <v>0</v>
      </c>
      <c r="H7" s="7">
        <f t="shared" si="3"/>
        <v>2.5750000000000002E-4</v>
      </c>
      <c r="I7" s="7">
        <f t="shared" si="3"/>
        <v>0</v>
      </c>
      <c r="J7" s="7">
        <f t="shared" si="3"/>
        <v>2.8547499999999999E-4</v>
      </c>
      <c r="K7" s="7">
        <f t="shared" si="3"/>
        <v>2.5750000000000002E-4</v>
      </c>
      <c r="L7" s="6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pans="1:35" ht="9" hidden="1" customHeight="1" x14ac:dyDescent="0.2">
      <c r="A8" s="12" t="s">
        <v>12</v>
      </c>
      <c r="B8" s="7"/>
      <c r="C8" s="7"/>
      <c r="D8" s="7">
        <v>2.8547499999999999E-4</v>
      </c>
      <c r="E8" s="7"/>
      <c r="F8" s="7"/>
      <c r="G8" s="7"/>
      <c r="H8" s="7">
        <v>2.5750000000000002E-4</v>
      </c>
      <c r="I8" s="7"/>
      <c r="J8" s="7">
        <v>2.8547499999999999E-4</v>
      </c>
      <c r="K8" s="7">
        <v>2.5750000000000002E-4</v>
      </c>
      <c r="L8" s="6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</row>
    <row r="9" spans="1:35" ht="13.5" customHeight="1" x14ac:dyDescent="0.2">
      <c r="A9" s="12" t="s">
        <v>13</v>
      </c>
      <c r="B9" s="7">
        <f t="shared" ref="B9:K9" si="4">SUM(B10:B10)</f>
        <v>2.282714772E-2</v>
      </c>
      <c r="C9" s="7">
        <f t="shared" si="4"/>
        <v>2.266862586E-2</v>
      </c>
      <c r="D9" s="7">
        <f t="shared" si="4"/>
        <v>2.2501045609999999E-2</v>
      </c>
      <c r="E9" s="7">
        <f t="shared" si="4"/>
        <v>2.2084359580000001E-2</v>
      </c>
      <c r="F9" s="7">
        <f t="shared" si="4"/>
        <v>2.1196637170000001E-2</v>
      </c>
      <c r="G9" s="7">
        <f t="shared" si="4"/>
        <v>2.101999853E-2</v>
      </c>
      <c r="H9" s="7">
        <f t="shared" si="4"/>
        <v>2.0834301489999998E-2</v>
      </c>
      <c r="I9" s="7">
        <f t="shared" si="4"/>
        <v>2.041761546E-2</v>
      </c>
      <c r="J9" s="7">
        <f t="shared" si="4"/>
        <v>9.0081178770000006E-2</v>
      </c>
      <c r="K9" s="7">
        <f t="shared" si="4"/>
        <v>8.346855265E-2</v>
      </c>
      <c r="L9" s="6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</row>
    <row r="10" spans="1:35" ht="9" hidden="1" customHeight="1" x14ac:dyDescent="0.2">
      <c r="A10" s="12" t="s">
        <v>12</v>
      </c>
      <c r="B10" s="7">
        <v>2.282714772E-2</v>
      </c>
      <c r="C10" s="7">
        <v>2.266862586E-2</v>
      </c>
      <c r="D10" s="7">
        <v>2.2501045609999999E-2</v>
      </c>
      <c r="E10" s="7">
        <v>2.2084359580000001E-2</v>
      </c>
      <c r="F10" s="7">
        <v>2.1196637170000001E-2</v>
      </c>
      <c r="G10" s="7">
        <v>2.101999853E-2</v>
      </c>
      <c r="H10" s="7">
        <v>2.0834301489999998E-2</v>
      </c>
      <c r="I10" s="7">
        <v>2.041761546E-2</v>
      </c>
      <c r="J10" s="7">
        <v>9.0081178770000006E-2</v>
      </c>
      <c r="K10" s="7">
        <v>8.346855265E-2</v>
      </c>
      <c r="L10" s="6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spans="1:35" ht="13.5" customHeight="1" x14ac:dyDescent="0.2">
      <c r="A11" s="12" t="s">
        <v>14</v>
      </c>
      <c r="B11" s="7">
        <f t="shared" ref="B11:K11" si="5">SUM(B12:B14)</f>
        <v>19.598692076020001</v>
      </c>
      <c r="C11" s="7">
        <f t="shared" si="5"/>
        <v>34.901028270499999</v>
      </c>
      <c r="D11" s="7">
        <f t="shared" si="5"/>
        <v>15.23799707101</v>
      </c>
      <c r="E11" s="7">
        <f t="shared" si="5"/>
        <v>30.473280275779999</v>
      </c>
      <c r="F11" s="7">
        <f t="shared" si="5"/>
        <v>13.299619302709999</v>
      </c>
      <c r="G11" s="7">
        <f t="shared" si="5"/>
        <v>24.344263798909999</v>
      </c>
      <c r="H11" s="7">
        <f t="shared" si="5"/>
        <v>10.135698570920001</v>
      </c>
      <c r="I11" s="7">
        <f t="shared" si="5"/>
        <v>21.69599343274</v>
      </c>
      <c r="J11" s="7">
        <f t="shared" si="5"/>
        <v>100.21099769330999</v>
      </c>
      <c r="K11" s="7">
        <f t="shared" si="5"/>
        <v>69.475575105280001</v>
      </c>
      <c r="L11" s="6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</row>
    <row r="12" spans="1:35" ht="9" hidden="1" customHeight="1" x14ac:dyDescent="0.2">
      <c r="A12" s="12" t="s">
        <v>15</v>
      </c>
      <c r="B12" s="7">
        <v>0.14922871495000001</v>
      </c>
      <c r="C12" s="7">
        <v>0.17539775304999999</v>
      </c>
      <c r="D12" s="7"/>
      <c r="E12" s="7">
        <v>0.11759328866</v>
      </c>
      <c r="F12" s="7"/>
      <c r="G12" s="7"/>
      <c r="H12" s="7"/>
      <c r="I12" s="7"/>
      <c r="J12" s="7">
        <v>0.44221975666000002</v>
      </c>
      <c r="K12" s="7"/>
      <c r="L12" s="6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</row>
    <row r="13" spans="1:35" ht="9" hidden="1" customHeight="1" x14ac:dyDescent="0.2">
      <c r="A13" s="12" t="s">
        <v>12</v>
      </c>
      <c r="B13" s="7">
        <v>18.607852336010001</v>
      </c>
      <c r="C13" s="7">
        <v>33.722315533859998</v>
      </c>
      <c r="D13" s="7">
        <v>14.65173184256</v>
      </c>
      <c r="E13" s="7">
        <v>29.55918373463</v>
      </c>
      <c r="F13" s="7">
        <v>13.059557432469999</v>
      </c>
      <c r="G13" s="7">
        <v>24.1583932932</v>
      </c>
      <c r="H13" s="7">
        <v>10.135698570920001</v>
      </c>
      <c r="I13" s="7">
        <v>21.51012292703</v>
      </c>
      <c r="J13" s="7">
        <v>96.541083447060004</v>
      </c>
      <c r="K13" s="7">
        <v>68.863772223620003</v>
      </c>
      <c r="L13" s="6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</row>
    <row r="14" spans="1:35" ht="9" hidden="1" customHeight="1" x14ac:dyDescent="0.2">
      <c r="A14" s="12" t="s">
        <v>16</v>
      </c>
      <c r="B14" s="7">
        <v>0.84161102505999996</v>
      </c>
      <c r="C14" s="7">
        <v>1.0033149835899999</v>
      </c>
      <c r="D14" s="7">
        <v>0.58626522844999995</v>
      </c>
      <c r="E14" s="7">
        <v>0.79650325248999998</v>
      </c>
      <c r="F14" s="7">
        <v>0.24006187024</v>
      </c>
      <c r="G14" s="7">
        <v>0.18587050570999999</v>
      </c>
      <c r="H14" s="7"/>
      <c r="I14" s="7">
        <v>0.18587050570999999</v>
      </c>
      <c r="J14" s="7">
        <v>3.2276944895900002</v>
      </c>
      <c r="K14" s="7">
        <v>0.61180288165999996</v>
      </c>
      <c r="L14" s="6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</row>
    <row r="15" spans="1:35" ht="13.5" customHeight="1" x14ac:dyDescent="0.2">
      <c r="A15" s="10" t="s">
        <v>17</v>
      </c>
      <c r="B15" s="11">
        <f t="shared" ref="B15:K15" si="6">B16+B18</f>
        <v>87.316785339969996</v>
      </c>
      <c r="C15" s="11">
        <f t="shared" si="6"/>
        <v>104.81729728178999</v>
      </c>
      <c r="D15" s="11">
        <f t="shared" si="6"/>
        <v>69.852951689959994</v>
      </c>
      <c r="E15" s="11">
        <f t="shared" si="6"/>
        <v>75.644479299169987</v>
      </c>
      <c r="F15" s="11">
        <f t="shared" si="6"/>
        <v>47.051762900290001</v>
      </c>
      <c r="G15" s="11">
        <f t="shared" si="6"/>
        <v>36.655193130619999</v>
      </c>
      <c r="H15" s="11">
        <f t="shared" si="6"/>
        <v>24.491044690700001</v>
      </c>
      <c r="I15" s="11">
        <f t="shared" si="6"/>
        <v>39.62284586749</v>
      </c>
      <c r="J15" s="11">
        <f t="shared" si="6"/>
        <v>337.63151361089001</v>
      </c>
      <c r="K15" s="11">
        <f t="shared" si="6"/>
        <v>147.8208465891</v>
      </c>
      <c r="L15" s="6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</row>
    <row r="16" spans="1:35" ht="13.5" customHeight="1" x14ac:dyDescent="0.2">
      <c r="A16" s="12" t="s">
        <v>13</v>
      </c>
      <c r="B16" s="7">
        <f t="shared" ref="B16:K16" si="7">SUM(B17:B17)</f>
        <v>3.3063130619999999E-2</v>
      </c>
      <c r="C16" s="7">
        <f t="shared" si="7"/>
        <v>3.3063130619999999E-2</v>
      </c>
      <c r="D16" s="7">
        <f t="shared" si="7"/>
        <v>3.3063130619999999E-2</v>
      </c>
      <c r="E16" s="7">
        <f t="shared" si="7"/>
        <v>3.3063130619999999E-2</v>
      </c>
      <c r="F16" s="7">
        <f t="shared" si="7"/>
        <v>3.3063130619999999E-2</v>
      </c>
      <c r="G16" s="7">
        <f t="shared" si="7"/>
        <v>3.3063130619999999E-2</v>
      </c>
      <c r="H16" s="7">
        <f t="shared" si="7"/>
        <v>3.3063130619999999E-2</v>
      </c>
      <c r="I16" s="7">
        <f t="shared" si="7"/>
        <v>3.3063130619999999E-2</v>
      </c>
      <c r="J16" s="7">
        <f t="shared" si="7"/>
        <v>0.13225252248</v>
      </c>
      <c r="K16" s="7">
        <f t="shared" si="7"/>
        <v>0.13225252248</v>
      </c>
      <c r="L16" s="6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</row>
    <row r="17" spans="1:35" ht="9" hidden="1" customHeight="1" x14ac:dyDescent="0.2">
      <c r="A17" s="12" t="s">
        <v>12</v>
      </c>
      <c r="B17" s="7">
        <v>3.3063130619999999E-2</v>
      </c>
      <c r="C17" s="7">
        <v>3.3063130619999999E-2</v>
      </c>
      <c r="D17" s="7">
        <v>3.3063130619999999E-2</v>
      </c>
      <c r="E17" s="7">
        <v>3.3063130619999999E-2</v>
      </c>
      <c r="F17" s="7">
        <v>3.3063130619999999E-2</v>
      </c>
      <c r="G17" s="7">
        <v>3.3063130619999999E-2</v>
      </c>
      <c r="H17" s="7">
        <v>3.3063130619999999E-2</v>
      </c>
      <c r="I17" s="7">
        <v>3.3063130619999999E-2</v>
      </c>
      <c r="J17" s="7">
        <v>0.13225252248</v>
      </c>
      <c r="K17" s="7">
        <v>0.13225252248</v>
      </c>
      <c r="L17" s="6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</row>
    <row r="18" spans="1:35" ht="13.5" customHeight="1" x14ac:dyDescent="0.2">
      <c r="A18" s="12" t="s">
        <v>14</v>
      </c>
      <c r="B18" s="7">
        <f t="shared" ref="B18:K18" si="8">SUM(B19:B21)</f>
        <v>87.283722209350003</v>
      </c>
      <c r="C18" s="7">
        <f t="shared" si="8"/>
        <v>104.78423415117</v>
      </c>
      <c r="D18" s="7">
        <f t="shared" si="8"/>
        <v>69.819888559340001</v>
      </c>
      <c r="E18" s="7">
        <f t="shared" si="8"/>
        <v>75.611416168549994</v>
      </c>
      <c r="F18" s="7">
        <f t="shared" si="8"/>
        <v>47.01869976967</v>
      </c>
      <c r="G18" s="7">
        <f t="shared" si="8"/>
        <v>36.622129999999999</v>
      </c>
      <c r="H18" s="7">
        <f t="shared" si="8"/>
        <v>24.45798156008</v>
      </c>
      <c r="I18" s="7">
        <f t="shared" si="8"/>
        <v>39.589782736869999</v>
      </c>
      <c r="J18" s="7">
        <f t="shared" si="8"/>
        <v>337.49926108841004</v>
      </c>
      <c r="K18" s="7">
        <f t="shared" si="8"/>
        <v>147.68859406662</v>
      </c>
      <c r="L18" s="6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</row>
    <row r="19" spans="1:35" ht="9" hidden="1" customHeight="1" x14ac:dyDescent="0.2">
      <c r="A19" s="12" t="s">
        <v>15</v>
      </c>
      <c r="B19" s="7">
        <v>12.459100074129999</v>
      </c>
      <c r="C19" s="7">
        <v>4.6243571517299999</v>
      </c>
      <c r="D19" s="7"/>
      <c r="E19" s="7">
        <v>9.4074630929099996</v>
      </c>
      <c r="F19" s="7"/>
      <c r="G19" s="7"/>
      <c r="H19" s="7"/>
      <c r="I19" s="7"/>
      <c r="J19" s="7">
        <v>26.490920318770002</v>
      </c>
      <c r="K19" s="7"/>
      <c r="L19" s="6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</row>
    <row r="20" spans="1:35" ht="9" hidden="1" customHeight="1" x14ac:dyDescent="0.2">
      <c r="A20" s="12" t="s">
        <v>12</v>
      </c>
      <c r="B20" s="7">
        <v>59.70956173703</v>
      </c>
      <c r="C20" s="7">
        <v>73.616720669420005</v>
      </c>
      <c r="D20" s="7">
        <v>51.723948349289998</v>
      </c>
      <c r="E20" s="7">
        <v>44.399695687269997</v>
      </c>
      <c r="F20" s="7">
        <v>34.297566961530002</v>
      </c>
      <c r="G20" s="7">
        <v>36.622129999999999</v>
      </c>
      <c r="H20" s="7">
        <v>24.45798156008</v>
      </c>
      <c r="I20" s="7">
        <v>30.057961930769999</v>
      </c>
      <c r="J20" s="7">
        <v>229.44992644301001</v>
      </c>
      <c r="K20" s="7">
        <v>125.43564045238</v>
      </c>
      <c r="L20" s="6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</row>
    <row r="21" spans="1:35" ht="9" hidden="1" customHeight="1" x14ac:dyDescent="0.2">
      <c r="A21" s="12" t="s">
        <v>16</v>
      </c>
      <c r="B21" s="7">
        <v>15.11506039819</v>
      </c>
      <c r="C21" s="7">
        <v>26.54315633002</v>
      </c>
      <c r="D21" s="7">
        <v>18.095940210049999</v>
      </c>
      <c r="E21" s="7">
        <v>21.804257388370001</v>
      </c>
      <c r="F21" s="7">
        <v>12.72113280814</v>
      </c>
      <c r="G21" s="7"/>
      <c r="H21" s="7"/>
      <c r="I21" s="7">
        <v>9.5318208061000007</v>
      </c>
      <c r="J21" s="7">
        <v>81.55841432663</v>
      </c>
      <c r="K21" s="7">
        <v>22.252953614239999</v>
      </c>
      <c r="L21" s="6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</row>
    <row r="22" spans="1:35" ht="13.5" customHeight="1" x14ac:dyDescent="0.2">
      <c r="A22" s="8" t="s">
        <v>18</v>
      </c>
      <c r="B22" s="9">
        <f t="shared" ref="B22:K22" si="9">B23+B42</f>
        <v>28.79231483237</v>
      </c>
      <c r="C22" s="9">
        <f t="shared" si="9"/>
        <v>23.801878232259998</v>
      </c>
      <c r="D22" s="9">
        <f t="shared" si="9"/>
        <v>60.026671671940001</v>
      </c>
      <c r="E22" s="9">
        <f t="shared" si="9"/>
        <v>16.7731969357</v>
      </c>
      <c r="F22" s="9">
        <f t="shared" si="9"/>
        <v>33.31838146946</v>
      </c>
      <c r="G22" s="9">
        <f t="shared" si="9"/>
        <v>17.919855942399998</v>
      </c>
      <c r="H22" s="9">
        <f t="shared" si="9"/>
        <v>83.365621088710014</v>
      </c>
      <c r="I22" s="9">
        <f t="shared" si="9"/>
        <v>23.203619402659999</v>
      </c>
      <c r="J22" s="9">
        <f t="shared" si="9"/>
        <v>129.39406167227003</v>
      </c>
      <c r="K22" s="9">
        <f t="shared" si="9"/>
        <v>157.80747790322999</v>
      </c>
      <c r="L22" s="6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</row>
    <row r="23" spans="1:35" ht="13.5" customHeight="1" x14ac:dyDescent="0.2">
      <c r="A23" s="10" t="s">
        <v>10</v>
      </c>
      <c r="B23" s="11">
        <f t="shared" ref="B23:K23" si="10">B24+B30+B33+B38</f>
        <v>19.815164109009999</v>
      </c>
      <c r="C23" s="11">
        <f t="shared" si="10"/>
        <v>9.4569123619299997</v>
      </c>
      <c r="D23" s="11">
        <f t="shared" si="10"/>
        <v>18.937192175059998</v>
      </c>
      <c r="E23" s="11">
        <f t="shared" si="10"/>
        <v>7.1803590574399987</v>
      </c>
      <c r="F23" s="11">
        <f t="shared" si="10"/>
        <v>19.134419005710001</v>
      </c>
      <c r="G23" s="11">
        <f t="shared" si="10"/>
        <v>9.6963869218499994</v>
      </c>
      <c r="H23" s="11">
        <f t="shared" si="10"/>
        <v>17.171780252680001</v>
      </c>
      <c r="I23" s="11">
        <f t="shared" si="10"/>
        <v>6.8351602265000002</v>
      </c>
      <c r="J23" s="11">
        <f t="shared" si="10"/>
        <v>55.389627703440013</v>
      </c>
      <c r="K23" s="11">
        <f t="shared" si="10"/>
        <v>52.837746406739988</v>
      </c>
      <c r="L23" s="6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</row>
    <row r="24" spans="1:35" ht="13.5" customHeight="1" x14ac:dyDescent="0.2">
      <c r="A24" s="12" t="s">
        <v>11</v>
      </c>
      <c r="B24" s="7">
        <f t="shared" ref="B24:K24" si="11">SUM(B25:B29)</f>
        <v>7.495222218E-2</v>
      </c>
      <c r="C24" s="7">
        <f t="shared" si="11"/>
        <v>0.11382448598</v>
      </c>
      <c r="D24" s="7">
        <f t="shared" si="11"/>
        <v>0.20200257962999998</v>
      </c>
      <c r="E24" s="7">
        <f t="shared" si="11"/>
        <v>0.11997759408</v>
      </c>
      <c r="F24" s="7">
        <f t="shared" si="11"/>
        <v>5.0563238430000004E-2</v>
      </c>
      <c r="G24" s="7">
        <f t="shared" si="11"/>
        <v>4.7151600030000004E-2</v>
      </c>
      <c r="H24" s="7">
        <f t="shared" si="11"/>
        <v>0.13074084009</v>
      </c>
      <c r="I24" s="7">
        <f t="shared" si="11"/>
        <v>0.27372107248999999</v>
      </c>
      <c r="J24" s="7">
        <f t="shared" si="11"/>
        <v>0.51075688187000001</v>
      </c>
      <c r="K24" s="7">
        <f t="shared" si="11"/>
        <v>0.50217675104000004</v>
      </c>
      <c r="L24" s="6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</row>
    <row r="25" spans="1:35" ht="9" hidden="1" customHeight="1" x14ac:dyDescent="0.2">
      <c r="A25" s="12" t="s">
        <v>15</v>
      </c>
      <c r="B25" s="7">
        <v>2.76444823E-3</v>
      </c>
      <c r="C25" s="7">
        <v>2.1063528E-3</v>
      </c>
      <c r="D25" s="7">
        <v>2.1063528E-3</v>
      </c>
      <c r="E25" s="7">
        <v>2.1063528E-3</v>
      </c>
      <c r="F25" s="7">
        <v>2.0736000000000001E-3</v>
      </c>
      <c r="G25" s="7">
        <v>2.0736000000000001E-3</v>
      </c>
      <c r="H25" s="7">
        <v>2.0736000000000001E-3</v>
      </c>
      <c r="I25" s="7">
        <v>2.0736000000000001E-3</v>
      </c>
      <c r="J25" s="7">
        <v>9.08350663E-3</v>
      </c>
      <c r="K25" s="7">
        <v>8.2944000000000004E-3</v>
      </c>
      <c r="L25" s="6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</row>
    <row r="26" spans="1:35" ht="9" hidden="1" customHeight="1" x14ac:dyDescent="0.2">
      <c r="A26" s="12" t="s">
        <v>19</v>
      </c>
      <c r="B26" s="7">
        <v>2.8445427800000002E-3</v>
      </c>
      <c r="C26" s="7"/>
      <c r="D26" s="7"/>
      <c r="E26" s="7"/>
      <c r="F26" s="7"/>
      <c r="G26" s="7"/>
      <c r="H26" s="7"/>
      <c r="I26" s="7"/>
      <c r="J26" s="7">
        <v>2.8445427800000002E-3</v>
      </c>
      <c r="K26" s="7"/>
      <c r="L26" s="6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</row>
    <row r="27" spans="1:35" ht="9" hidden="1" customHeight="1" x14ac:dyDescent="0.2">
      <c r="A27" s="12" t="s">
        <v>20</v>
      </c>
      <c r="B27" s="7"/>
      <c r="C27" s="7"/>
      <c r="D27" s="7"/>
      <c r="E27" s="7">
        <v>5.8977878000000003E-4</v>
      </c>
      <c r="F27" s="7">
        <v>6.0963840000000005E-4</v>
      </c>
      <c r="G27" s="7"/>
      <c r="H27" s="7"/>
      <c r="I27" s="7"/>
      <c r="J27" s="7">
        <v>5.8977878000000003E-4</v>
      </c>
      <c r="K27" s="7">
        <v>6.0963840000000005E-4</v>
      </c>
      <c r="L27" s="6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</row>
    <row r="28" spans="1:35" ht="9" hidden="1" customHeight="1" x14ac:dyDescent="0.2">
      <c r="A28" s="12" t="s">
        <v>12</v>
      </c>
      <c r="B28" s="7">
        <v>5.4041297000000002E-4</v>
      </c>
      <c r="C28" s="7">
        <v>1.3155E-3</v>
      </c>
      <c r="D28" s="7">
        <v>1.31E-3</v>
      </c>
      <c r="E28" s="7">
        <v>2.5400000000000002E-3</v>
      </c>
      <c r="F28" s="7"/>
      <c r="G28" s="7">
        <v>6.0000000000000002E-6</v>
      </c>
      <c r="H28" s="7"/>
      <c r="I28" s="7"/>
      <c r="J28" s="7">
        <v>5.7059129700000001E-3</v>
      </c>
      <c r="K28" s="7">
        <v>6.0000000000000002E-6</v>
      </c>
      <c r="L28" s="6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</row>
    <row r="29" spans="1:35" ht="9" hidden="1" customHeight="1" x14ac:dyDescent="0.2">
      <c r="A29" s="12" t="s">
        <v>16</v>
      </c>
      <c r="B29" s="7">
        <v>6.8802818200000004E-2</v>
      </c>
      <c r="C29" s="7">
        <v>0.11040263318</v>
      </c>
      <c r="D29" s="7">
        <v>0.19858622682999999</v>
      </c>
      <c r="E29" s="7">
        <v>0.1147414625</v>
      </c>
      <c r="F29" s="7">
        <v>4.7880000030000001E-2</v>
      </c>
      <c r="G29" s="7">
        <v>4.5072000030000003E-2</v>
      </c>
      <c r="H29" s="7">
        <v>0.12866724009</v>
      </c>
      <c r="I29" s="7">
        <v>0.27164747248999999</v>
      </c>
      <c r="J29" s="7">
        <v>0.49253314070999998</v>
      </c>
      <c r="K29" s="7">
        <v>0.49326671263999999</v>
      </c>
      <c r="L29" s="6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</row>
    <row r="30" spans="1:35" ht="13.5" customHeight="1" x14ac:dyDescent="0.2">
      <c r="A30" s="12" t="s">
        <v>21</v>
      </c>
      <c r="B30" s="7">
        <f t="shared" ref="B30:K30" si="12">SUM(B31:B32)</f>
        <v>18.076985815170001</v>
      </c>
      <c r="C30" s="7">
        <f t="shared" si="12"/>
        <v>7.0314577369099993</v>
      </c>
      <c r="D30" s="7">
        <f t="shared" si="12"/>
        <v>16.3434302808</v>
      </c>
      <c r="E30" s="7">
        <f t="shared" si="12"/>
        <v>4.6632804170599993</v>
      </c>
      <c r="F30" s="7">
        <f t="shared" si="12"/>
        <v>16.824667563790001</v>
      </c>
      <c r="G30" s="7">
        <f t="shared" si="12"/>
        <v>6.8821765067199996</v>
      </c>
      <c r="H30" s="7">
        <f t="shared" si="12"/>
        <v>14.913516120340001</v>
      </c>
      <c r="I30" s="7">
        <f t="shared" si="12"/>
        <v>4.4579342836400002</v>
      </c>
      <c r="J30" s="7">
        <f t="shared" si="12"/>
        <v>46.115154249940005</v>
      </c>
      <c r="K30" s="7">
        <f t="shared" si="12"/>
        <v>43.078294474489994</v>
      </c>
      <c r="L30" s="6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</row>
    <row r="31" spans="1:35" ht="9" hidden="1" customHeight="1" x14ac:dyDescent="0.2">
      <c r="A31" s="12" t="s">
        <v>15</v>
      </c>
      <c r="B31" s="7">
        <v>2.4341685163300002</v>
      </c>
      <c r="C31" s="7">
        <v>2.9894544759200001</v>
      </c>
      <c r="D31" s="7">
        <v>0.67656354767000004</v>
      </c>
      <c r="E31" s="7">
        <v>0.62127715607</v>
      </c>
      <c r="F31" s="7">
        <v>2.5323163386399998</v>
      </c>
      <c r="G31" s="7">
        <v>2.9030245041699998</v>
      </c>
      <c r="H31" s="7">
        <v>0.62116489518999995</v>
      </c>
      <c r="I31" s="7">
        <v>0.47878228108999998</v>
      </c>
      <c r="J31" s="7">
        <v>6.7214636959899998</v>
      </c>
      <c r="K31" s="7">
        <v>6.5352880190900002</v>
      </c>
      <c r="L31" s="6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</row>
    <row r="32" spans="1:35" ht="9" hidden="1" customHeight="1" x14ac:dyDescent="0.2">
      <c r="A32" s="12" t="s">
        <v>16</v>
      </c>
      <c r="B32" s="7">
        <v>15.642817298840001</v>
      </c>
      <c r="C32" s="7">
        <v>4.0420032609899996</v>
      </c>
      <c r="D32" s="7">
        <v>15.66686673313</v>
      </c>
      <c r="E32" s="7">
        <v>4.0420032609899996</v>
      </c>
      <c r="F32" s="7">
        <v>14.29235122515</v>
      </c>
      <c r="G32" s="7">
        <v>3.9791520025499998</v>
      </c>
      <c r="H32" s="7">
        <v>14.29235122515</v>
      </c>
      <c r="I32" s="7">
        <v>3.9791520025499998</v>
      </c>
      <c r="J32" s="7">
        <v>39.393690553950002</v>
      </c>
      <c r="K32" s="7">
        <v>36.543006455399997</v>
      </c>
      <c r="L32" s="6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</row>
    <row r="33" spans="1:35" ht="13.5" customHeight="1" x14ac:dyDescent="0.2">
      <c r="A33" s="12" t="s">
        <v>22</v>
      </c>
      <c r="B33" s="7">
        <f t="shared" ref="B33:K33" si="13">SUM(B34:B37)</f>
        <v>3.4349917359999996E-2</v>
      </c>
      <c r="C33" s="7">
        <f t="shared" si="13"/>
        <v>0.17825198958999999</v>
      </c>
      <c r="D33" s="7">
        <f t="shared" si="13"/>
        <v>3.2553137820000001E-2</v>
      </c>
      <c r="E33" s="7">
        <f t="shared" si="13"/>
        <v>0.16665946791000003</v>
      </c>
      <c r="F33" s="7">
        <f t="shared" si="13"/>
        <v>3.0075114529999999E-2</v>
      </c>
      <c r="G33" s="7">
        <f t="shared" si="13"/>
        <v>0.18261996193000002</v>
      </c>
      <c r="H33" s="7">
        <f t="shared" si="13"/>
        <v>2.860931178E-2</v>
      </c>
      <c r="I33" s="7">
        <f t="shared" si="13"/>
        <v>0.16559086443000001</v>
      </c>
      <c r="J33" s="7">
        <f t="shared" si="13"/>
        <v>0.41181451267999997</v>
      </c>
      <c r="K33" s="7">
        <f t="shared" si="13"/>
        <v>0.40689525267000004</v>
      </c>
      <c r="L33" s="6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</row>
    <row r="34" spans="1:35" ht="9" hidden="1" customHeight="1" x14ac:dyDescent="0.2">
      <c r="A34" s="12" t="s">
        <v>15</v>
      </c>
      <c r="B34" s="7">
        <v>8.0849024799999995E-3</v>
      </c>
      <c r="C34" s="7">
        <v>0.15577976231999999</v>
      </c>
      <c r="D34" s="7">
        <v>6.8416929600000004E-3</v>
      </c>
      <c r="E34" s="7">
        <v>0.14427500955</v>
      </c>
      <c r="F34" s="7">
        <v>6.1338124799999996E-3</v>
      </c>
      <c r="G34" s="7">
        <v>0.16176408869</v>
      </c>
      <c r="H34" s="7">
        <v>5.2447174300000003E-3</v>
      </c>
      <c r="I34" s="7">
        <v>0.14614559795000001</v>
      </c>
      <c r="J34" s="7">
        <v>0.31498136730999998</v>
      </c>
      <c r="K34" s="7">
        <v>0.31928821655</v>
      </c>
      <c r="L34" s="6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</row>
    <row r="35" spans="1:35" ht="9" hidden="1" customHeight="1" x14ac:dyDescent="0.2">
      <c r="A35" s="12" t="s">
        <v>19</v>
      </c>
      <c r="B35" s="7"/>
      <c r="C35" s="7">
        <v>5.89599744E-3</v>
      </c>
      <c r="D35" s="7"/>
      <c r="E35" s="7">
        <v>5.7909036000000002E-3</v>
      </c>
      <c r="F35" s="7"/>
      <c r="G35" s="7">
        <v>5.7452782500000002E-3</v>
      </c>
      <c r="H35" s="7"/>
      <c r="I35" s="7">
        <v>4.8140314E-3</v>
      </c>
      <c r="J35" s="7">
        <v>1.1686901039999999E-2</v>
      </c>
      <c r="K35" s="7">
        <v>1.0559309649999999E-2</v>
      </c>
      <c r="L35" s="6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</row>
    <row r="36" spans="1:35" ht="9" hidden="1" customHeight="1" x14ac:dyDescent="0.2">
      <c r="A36" s="12" t="s">
        <v>20</v>
      </c>
      <c r="B36" s="7">
        <v>2.626501488E-2</v>
      </c>
      <c r="C36" s="7">
        <v>1.6576229830000001E-2</v>
      </c>
      <c r="D36" s="7">
        <v>2.5711444860000002E-2</v>
      </c>
      <c r="E36" s="7">
        <v>1.6040573369999998E-2</v>
      </c>
      <c r="F36" s="7">
        <v>2.3941302049999998E-2</v>
      </c>
      <c r="G36" s="7">
        <v>1.511059499E-2</v>
      </c>
      <c r="H36" s="7">
        <v>2.336459435E-2</v>
      </c>
      <c r="I36" s="7">
        <v>1.4631235080000001E-2</v>
      </c>
      <c r="J36" s="7">
        <v>8.4593262939999997E-2</v>
      </c>
      <c r="K36" s="7">
        <v>7.7047726469999994E-2</v>
      </c>
      <c r="L36" s="6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</row>
    <row r="37" spans="1:35" ht="9" hidden="1" customHeight="1" x14ac:dyDescent="0.2">
      <c r="A37" s="12" t="s">
        <v>16</v>
      </c>
      <c r="B37" s="7"/>
      <c r="C37" s="7"/>
      <c r="D37" s="7"/>
      <c r="E37" s="7">
        <v>5.5298138999999998E-4</v>
      </c>
      <c r="F37" s="7"/>
      <c r="G37" s="7"/>
      <c r="H37" s="7"/>
      <c r="I37" s="7"/>
      <c r="J37" s="7">
        <v>5.5298138999999998E-4</v>
      </c>
      <c r="K37" s="7"/>
      <c r="L37" s="6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</row>
    <row r="38" spans="1:35" ht="13.5" customHeight="1" x14ac:dyDescent="0.2">
      <c r="A38" s="12" t="s">
        <v>23</v>
      </c>
      <c r="B38" s="7">
        <f t="shared" ref="B38:K38" si="14">SUM(B39:B41)</f>
        <v>1.6288761542999999</v>
      </c>
      <c r="C38" s="7">
        <f t="shared" si="14"/>
        <v>2.1333781494499999</v>
      </c>
      <c r="D38" s="7">
        <f t="shared" si="14"/>
        <v>2.3592061768099999</v>
      </c>
      <c r="E38" s="7">
        <f t="shared" si="14"/>
        <v>2.2304415783899998</v>
      </c>
      <c r="F38" s="7">
        <f t="shared" si="14"/>
        <v>2.2291130889600002</v>
      </c>
      <c r="G38" s="7">
        <f t="shared" si="14"/>
        <v>2.58443885317</v>
      </c>
      <c r="H38" s="7">
        <f t="shared" si="14"/>
        <v>2.0989139804699999</v>
      </c>
      <c r="I38" s="7">
        <f t="shared" si="14"/>
        <v>1.93791400594</v>
      </c>
      <c r="J38" s="7">
        <f t="shared" si="14"/>
        <v>8.3519020589499995</v>
      </c>
      <c r="K38" s="7">
        <f t="shared" si="14"/>
        <v>8.8503799285400007</v>
      </c>
      <c r="L38" s="6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</row>
    <row r="39" spans="1:35" ht="9" hidden="1" customHeight="1" x14ac:dyDescent="0.2">
      <c r="A39" s="12" t="s">
        <v>15</v>
      </c>
      <c r="B39" s="7">
        <v>2.6445800530000001E-2</v>
      </c>
      <c r="C39" s="7">
        <v>1.0036705292400001</v>
      </c>
      <c r="D39" s="7">
        <v>2.7818980600000001E-2</v>
      </c>
      <c r="E39" s="7">
        <v>0.45462981322000001</v>
      </c>
      <c r="F39" s="7">
        <v>2.9020240780000001E-2</v>
      </c>
      <c r="G39" s="7">
        <v>0.99004714209</v>
      </c>
      <c r="H39" s="7">
        <v>3.3199079739999998E-2</v>
      </c>
      <c r="I39" s="7">
        <v>0.45170071297999997</v>
      </c>
      <c r="J39" s="7">
        <v>1.5125651235899999</v>
      </c>
      <c r="K39" s="7">
        <v>1.5039671755899999</v>
      </c>
      <c r="L39" s="6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</row>
    <row r="40" spans="1:35" ht="9" hidden="1" customHeight="1" x14ac:dyDescent="0.2">
      <c r="A40" s="12" t="s">
        <v>16</v>
      </c>
      <c r="B40" s="7">
        <v>0.53044558998000002</v>
      </c>
      <c r="C40" s="7">
        <v>0.23639992168999999</v>
      </c>
      <c r="D40" s="7">
        <v>1.4367607817400001</v>
      </c>
      <c r="E40" s="7">
        <v>0.91230134432999999</v>
      </c>
      <c r="F40" s="7">
        <v>1.37689088834</v>
      </c>
      <c r="G40" s="7">
        <v>0.82625051862999999</v>
      </c>
      <c r="H40" s="7">
        <v>1.3000263736</v>
      </c>
      <c r="I40" s="7">
        <v>0.77967781912</v>
      </c>
      <c r="J40" s="7">
        <v>3.1159076377399999</v>
      </c>
      <c r="K40" s="7">
        <v>4.2828455996899999</v>
      </c>
      <c r="L40" s="6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</row>
    <row r="41" spans="1:35" ht="9" hidden="1" customHeight="1" x14ac:dyDescent="0.2">
      <c r="A41" s="12" t="s">
        <v>24</v>
      </c>
      <c r="B41" s="7">
        <v>1.07198476379</v>
      </c>
      <c r="C41" s="7">
        <v>0.89330769852000003</v>
      </c>
      <c r="D41" s="7">
        <v>0.89462641447000002</v>
      </c>
      <c r="E41" s="7">
        <v>0.86351042083999996</v>
      </c>
      <c r="F41" s="7">
        <v>0.82320195984</v>
      </c>
      <c r="G41" s="7">
        <v>0.76814119245000001</v>
      </c>
      <c r="H41" s="7">
        <v>0.76568852713000002</v>
      </c>
      <c r="I41" s="7">
        <v>0.70653547384000004</v>
      </c>
      <c r="J41" s="7">
        <v>3.7234292976200001</v>
      </c>
      <c r="K41" s="7">
        <v>3.0635671532600002</v>
      </c>
      <c r="L41" s="6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</row>
    <row r="42" spans="1:35" ht="13.5" customHeight="1" x14ac:dyDescent="0.2">
      <c r="A42" s="10" t="s">
        <v>17</v>
      </c>
      <c r="B42" s="11">
        <f t="shared" ref="B42:K42" si="15">B43+B46+B51</f>
        <v>8.9771507233600012</v>
      </c>
      <c r="C42" s="11">
        <f t="shared" si="15"/>
        <v>14.344965870329998</v>
      </c>
      <c r="D42" s="11">
        <f t="shared" si="15"/>
        <v>41.089479496880003</v>
      </c>
      <c r="E42" s="11">
        <f t="shared" si="15"/>
        <v>9.5928378782599992</v>
      </c>
      <c r="F42" s="11">
        <f t="shared" si="15"/>
        <v>14.183962463749999</v>
      </c>
      <c r="G42" s="11">
        <f t="shared" si="15"/>
        <v>8.2234690205500005</v>
      </c>
      <c r="H42" s="11">
        <f t="shared" si="15"/>
        <v>66.193840836030006</v>
      </c>
      <c r="I42" s="11">
        <f t="shared" si="15"/>
        <v>16.368459176159998</v>
      </c>
      <c r="J42" s="11">
        <f t="shared" si="15"/>
        <v>74.00443396883</v>
      </c>
      <c r="K42" s="11">
        <f t="shared" si="15"/>
        <v>104.96973149649</v>
      </c>
      <c r="L42" s="6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</row>
    <row r="43" spans="1:35" ht="13.5" customHeight="1" x14ac:dyDescent="0.2">
      <c r="A43" s="12" t="s">
        <v>21</v>
      </c>
      <c r="B43" s="7">
        <f t="shared" ref="B43:K43" si="16">SUM(B44:B45)</f>
        <v>4.2624766675999997</v>
      </c>
      <c r="C43" s="7">
        <f t="shared" si="16"/>
        <v>0.57383775084999999</v>
      </c>
      <c r="D43" s="7">
        <f t="shared" si="16"/>
        <v>28.639627289589999</v>
      </c>
      <c r="E43" s="7">
        <f t="shared" si="16"/>
        <v>2.6076710912399998</v>
      </c>
      <c r="F43" s="7">
        <f t="shared" si="16"/>
        <v>1.9091655806300001</v>
      </c>
      <c r="G43" s="7">
        <f t="shared" si="16"/>
        <v>1.55572725351</v>
      </c>
      <c r="H43" s="7">
        <f t="shared" si="16"/>
        <v>45.847509011420001</v>
      </c>
      <c r="I43" s="7">
        <f t="shared" si="16"/>
        <v>1.4339504403900001</v>
      </c>
      <c r="J43" s="7">
        <f t="shared" si="16"/>
        <v>36.083612799279997</v>
      </c>
      <c r="K43" s="7">
        <f t="shared" si="16"/>
        <v>50.746352285950003</v>
      </c>
      <c r="L43" s="6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</row>
    <row r="44" spans="1:35" ht="9" hidden="1" customHeight="1" x14ac:dyDescent="0.2">
      <c r="A44" s="12" t="s">
        <v>15</v>
      </c>
      <c r="B44" s="7">
        <v>1.50345721391</v>
      </c>
      <c r="C44" s="7">
        <v>0.57383775084999999</v>
      </c>
      <c r="D44" s="7">
        <v>1.8491883148699999</v>
      </c>
      <c r="E44" s="7">
        <v>2.6076710912399998</v>
      </c>
      <c r="F44" s="7">
        <v>1.9091655806300001</v>
      </c>
      <c r="G44" s="7">
        <v>1.55572725351</v>
      </c>
      <c r="H44" s="7">
        <v>6.8168561864399999</v>
      </c>
      <c r="I44" s="7">
        <v>1.4339504403900001</v>
      </c>
      <c r="J44" s="7">
        <v>6.5341543708699996</v>
      </c>
      <c r="K44" s="7">
        <v>11.715699460970001</v>
      </c>
      <c r="L44" s="6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</row>
    <row r="45" spans="1:35" ht="9" hidden="1" customHeight="1" x14ac:dyDescent="0.2">
      <c r="A45" s="12" t="s">
        <v>16</v>
      </c>
      <c r="B45" s="7">
        <v>2.7590194536900001</v>
      </c>
      <c r="C45" s="7"/>
      <c r="D45" s="7">
        <v>26.790438974720001</v>
      </c>
      <c r="E45" s="7"/>
      <c r="F45" s="7"/>
      <c r="G45" s="7"/>
      <c r="H45" s="7">
        <v>39.030652824980002</v>
      </c>
      <c r="I45" s="7"/>
      <c r="J45" s="7">
        <v>29.549458428409999</v>
      </c>
      <c r="K45" s="7">
        <v>39.030652824980002</v>
      </c>
      <c r="L45" s="6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</row>
    <row r="46" spans="1:35" ht="13.5" customHeight="1" x14ac:dyDescent="0.2">
      <c r="A46" s="12" t="s">
        <v>22</v>
      </c>
      <c r="B46" s="7">
        <f t="shared" ref="B46:K46" si="17">SUM(B47:B50)</f>
        <v>0.17598413674999999</v>
      </c>
      <c r="C46" s="7">
        <f t="shared" si="17"/>
        <v>1.2247956111999998</v>
      </c>
      <c r="D46" s="7">
        <f t="shared" si="17"/>
        <v>0.22196647839</v>
      </c>
      <c r="E46" s="7">
        <f t="shared" si="17"/>
        <v>1.2430018999600001</v>
      </c>
      <c r="F46" s="7">
        <f t="shared" si="17"/>
        <v>0.22282862448000001</v>
      </c>
      <c r="G46" s="7">
        <f t="shared" si="17"/>
        <v>1.2286591794699999</v>
      </c>
      <c r="H46" s="7">
        <f t="shared" si="17"/>
        <v>0.22282862448000001</v>
      </c>
      <c r="I46" s="7">
        <f t="shared" si="17"/>
        <v>1.2345746211299999</v>
      </c>
      <c r="J46" s="7">
        <f t="shared" si="17"/>
        <v>2.8657481263000002</v>
      </c>
      <c r="K46" s="7">
        <f t="shared" si="17"/>
        <v>2.9088910495600002</v>
      </c>
      <c r="L46" s="6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</row>
    <row r="47" spans="1:35" ht="9" hidden="1" customHeight="1" x14ac:dyDescent="0.2">
      <c r="A47" s="12" t="s">
        <v>15</v>
      </c>
      <c r="B47" s="7">
        <v>4.5205465719999997E-2</v>
      </c>
      <c r="C47" s="7">
        <v>0.66627286660999996</v>
      </c>
      <c r="D47" s="7">
        <v>9.1187807359999998E-2</v>
      </c>
      <c r="E47" s="7">
        <v>0.67065462072000004</v>
      </c>
      <c r="F47" s="7">
        <v>9.4083500560000005E-2</v>
      </c>
      <c r="G47" s="7">
        <v>0.66022625532000001</v>
      </c>
      <c r="H47" s="7">
        <v>9.4083500560000005E-2</v>
      </c>
      <c r="I47" s="7">
        <v>0.66614169698000003</v>
      </c>
      <c r="J47" s="7">
        <v>1.47332076041</v>
      </c>
      <c r="K47" s="7">
        <v>1.5145349534200001</v>
      </c>
      <c r="L47" s="6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</row>
    <row r="48" spans="1:35" ht="9" hidden="1" customHeight="1" x14ac:dyDescent="0.2">
      <c r="A48" s="12" t="s">
        <v>19</v>
      </c>
      <c r="B48" s="7"/>
      <c r="C48" s="7">
        <v>0.10365726139000001</v>
      </c>
      <c r="D48" s="7"/>
      <c r="E48" s="7">
        <v>0.10365726139000001</v>
      </c>
      <c r="F48" s="7"/>
      <c r="G48" s="7">
        <v>0.12064038626</v>
      </c>
      <c r="H48" s="7"/>
      <c r="I48" s="7">
        <v>0.12064038626</v>
      </c>
      <c r="J48" s="7">
        <v>0.20731452278000001</v>
      </c>
      <c r="K48" s="7">
        <v>0.24128077251999999</v>
      </c>
      <c r="L48" s="6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spans="1:35" ht="9" hidden="1" customHeight="1" x14ac:dyDescent="0.2">
      <c r="A49" s="12" t="s">
        <v>20</v>
      </c>
      <c r="B49" s="7">
        <v>0.13077867102999999</v>
      </c>
      <c r="C49" s="7">
        <v>0.45486548319999998</v>
      </c>
      <c r="D49" s="7">
        <v>0.13077867102999999</v>
      </c>
      <c r="E49" s="7">
        <v>0.45486548319999998</v>
      </c>
      <c r="F49" s="7">
        <v>0.12874512392000001</v>
      </c>
      <c r="G49" s="7">
        <v>0.44779253789000001</v>
      </c>
      <c r="H49" s="7">
        <v>0.12874512392000001</v>
      </c>
      <c r="I49" s="7">
        <v>0.44779253789000001</v>
      </c>
      <c r="J49" s="7">
        <v>1.1712883084600001</v>
      </c>
      <c r="K49" s="7">
        <v>1.15307532362</v>
      </c>
      <c r="L49" s="6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1:35" ht="9" hidden="1" customHeight="1" x14ac:dyDescent="0.2">
      <c r="A50" s="12" t="s">
        <v>16</v>
      </c>
      <c r="B50" s="7"/>
      <c r="C50" s="7"/>
      <c r="D50" s="7"/>
      <c r="E50" s="7">
        <v>1.3824534649999999E-2</v>
      </c>
      <c r="F50" s="7"/>
      <c r="G50" s="7"/>
      <c r="H50" s="7"/>
      <c r="I50" s="7"/>
      <c r="J50" s="7">
        <v>1.3824534649999999E-2</v>
      </c>
      <c r="K50" s="7"/>
      <c r="L50" s="6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1:35" ht="13.5" customHeight="1" x14ac:dyDescent="0.2">
      <c r="A51" s="12" t="s">
        <v>23</v>
      </c>
      <c r="B51" s="7">
        <f t="shared" ref="B51:K51" si="18">SUM(B52:B54)</f>
        <v>4.5386899190100003</v>
      </c>
      <c r="C51" s="7">
        <f t="shared" si="18"/>
        <v>12.546332508279999</v>
      </c>
      <c r="D51" s="7">
        <f t="shared" si="18"/>
        <v>12.227885728899999</v>
      </c>
      <c r="E51" s="7">
        <f t="shared" si="18"/>
        <v>5.7421648870599995</v>
      </c>
      <c r="F51" s="7">
        <f t="shared" si="18"/>
        <v>12.051968258639999</v>
      </c>
      <c r="G51" s="7">
        <f t="shared" si="18"/>
        <v>5.4390825875700006</v>
      </c>
      <c r="H51" s="7">
        <f t="shared" si="18"/>
        <v>20.123503200129999</v>
      </c>
      <c r="I51" s="7">
        <f t="shared" si="18"/>
        <v>13.69993411464</v>
      </c>
      <c r="J51" s="7">
        <f t="shared" si="18"/>
        <v>35.055073043250005</v>
      </c>
      <c r="K51" s="7">
        <f t="shared" si="18"/>
        <v>51.314488160980005</v>
      </c>
      <c r="L51" s="6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1:35" ht="9" hidden="1" customHeight="1" x14ac:dyDescent="0.2">
      <c r="A52" s="12" t="s">
        <v>15</v>
      </c>
      <c r="B52" s="7">
        <v>0.68585260020000005</v>
      </c>
      <c r="C52" s="7">
        <v>2.2694996929700002</v>
      </c>
      <c r="D52" s="7">
        <v>0.48235734054000001</v>
      </c>
      <c r="E52" s="7">
        <v>2.3642991599099998</v>
      </c>
      <c r="F52" s="7">
        <v>0.48205691235999998</v>
      </c>
      <c r="G52" s="7">
        <v>2.10362715148</v>
      </c>
      <c r="H52" s="7">
        <v>0.48205690960000003</v>
      </c>
      <c r="I52" s="7">
        <v>2.2544146596700001</v>
      </c>
      <c r="J52" s="7">
        <v>5.8020087936199998</v>
      </c>
      <c r="K52" s="7">
        <v>5.3221556331100004</v>
      </c>
      <c r="L52" s="6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pans="1:35" ht="9" hidden="1" customHeight="1" x14ac:dyDescent="0.2">
      <c r="A53" s="12" t="s">
        <v>16</v>
      </c>
      <c r="B53" s="7">
        <v>3.8528373188099998</v>
      </c>
      <c r="C53" s="7">
        <v>3.2743433637399999</v>
      </c>
      <c r="D53" s="7">
        <v>4.7430389367899997</v>
      </c>
      <c r="E53" s="7">
        <v>3.3778657271500001</v>
      </c>
      <c r="F53" s="7">
        <v>4.67630732747</v>
      </c>
      <c r="G53" s="7">
        <v>3.3354554360900002</v>
      </c>
      <c r="H53" s="7">
        <v>4.6478423097399997</v>
      </c>
      <c r="I53" s="7">
        <v>3.3455194497899998</v>
      </c>
      <c r="J53" s="7">
        <v>15.248085346490001</v>
      </c>
      <c r="K53" s="7">
        <v>16.00512452309</v>
      </c>
      <c r="L53" s="6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  <row r="54" spans="1:35" ht="9" hidden="1" customHeight="1" x14ac:dyDescent="0.2">
      <c r="A54" s="12" t="s">
        <v>24</v>
      </c>
      <c r="B54" s="7"/>
      <c r="C54" s="7">
        <v>7.0024894515699998</v>
      </c>
      <c r="D54" s="7">
        <v>7.0024894515699998</v>
      </c>
      <c r="E54" s="7"/>
      <c r="F54" s="7">
        <v>6.8936040188099996</v>
      </c>
      <c r="G54" s="7"/>
      <c r="H54" s="7">
        <v>14.993603980790001</v>
      </c>
      <c r="I54" s="7">
        <v>8.1000000051800001</v>
      </c>
      <c r="J54" s="7">
        <v>14.00497890314</v>
      </c>
      <c r="K54" s="7">
        <v>29.987208004780001</v>
      </c>
      <c r="L54" s="6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</row>
    <row r="55" spans="1:35" ht="13.5" customHeight="1" x14ac:dyDescent="0.2">
      <c r="A55" s="18" t="s">
        <v>25</v>
      </c>
      <c r="B55" s="18"/>
      <c r="C55" s="18"/>
      <c r="D55" s="18"/>
      <c r="E55" s="18"/>
      <c r="F55" s="18"/>
      <c r="G55" s="18"/>
      <c r="H55" s="13"/>
      <c r="I55" s="13"/>
      <c r="J55" s="13"/>
      <c r="K55" s="13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</row>
    <row r="56" spans="1:35" ht="13.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</row>
    <row r="57" spans="1:35" ht="13.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1:35" ht="13.5" customHeight="1" x14ac:dyDescent="0.2">
      <c r="A58" s="4"/>
      <c r="B58" s="14">
        <v>2024</v>
      </c>
      <c r="C58" s="14">
        <v>2025</v>
      </c>
      <c r="D58" s="14">
        <v>2026</v>
      </c>
      <c r="E58" s="14">
        <v>2027</v>
      </c>
      <c r="F58" s="14">
        <v>2028</v>
      </c>
      <c r="G58" s="14">
        <v>2029</v>
      </c>
      <c r="H58" s="14">
        <v>2030</v>
      </c>
      <c r="I58" s="14">
        <v>2031</v>
      </c>
      <c r="J58" s="14">
        <v>2032</v>
      </c>
      <c r="K58" s="14">
        <v>2033</v>
      </c>
      <c r="L58" s="14">
        <v>2034</v>
      </c>
      <c r="M58" s="14">
        <v>2035</v>
      </c>
      <c r="N58" s="6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35" ht="13.5" customHeight="1" x14ac:dyDescent="0.2">
      <c r="A59" s="4" t="s">
        <v>8</v>
      </c>
      <c r="B59" s="7">
        <f t="shared" ref="B59:M59" si="19">B60+B77</f>
        <v>343.96703553180998</v>
      </c>
      <c r="C59" s="7">
        <f t="shared" si="19"/>
        <v>276.20447896367</v>
      </c>
      <c r="D59" s="7">
        <f t="shared" si="19"/>
        <v>226.85074296241999</v>
      </c>
      <c r="E59" s="7">
        <f t="shared" si="19"/>
        <v>181.12842799332</v>
      </c>
      <c r="F59" s="7">
        <f t="shared" si="19"/>
        <v>170.67212563261</v>
      </c>
      <c r="G59" s="7">
        <f t="shared" si="19"/>
        <v>179.06267313616002</v>
      </c>
      <c r="H59" s="7">
        <f t="shared" si="19"/>
        <v>150.37131361825999</v>
      </c>
      <c r="I59" s="7">
        <f t="shared" si="19"/>
        <v>182.39077632343</v>
      </c>
      <c r="J59" s="7">
        <f t="shared" si="19"/>
        <v>139.47460345210001</v>
      </c>
      <c r="K59" s="7">
        <f t="shared" si="19"/>
        <v>148.42897315056999</v>
      </c>
      <c r="L59" s="7">
        <f t="shared" si="19"/>
        <v>47.374957581990003</v>
      </c>
      <c r="M59" s="7">
        <f t="shared" si="19"/>
        <v>93.650915776269997</v>
      </c>
      <c r="N59" s="6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1:35" ht="13.5" customHeight="1" x14ac:dyDescent="0.2">
      <c r="A60" s="8" t="s">
        <v>9</v>
      </c>
      <c r="B60" s="9">
        <f t="shared" ref="B60:M60" si="20">B61+B70</f>
        <v>125.12868562047001</v>
      </c>
      <c r="C60" s="9">
        <f t="shared" si="20"/>
        <v>112.7511515283</v>
      </c>
      <c r="D60" s="9">
        <f t="shared" si="20"/>
        <v>67.68806238917</v>
      </c>
      <c r="E60" s="9">
        <f t="shared" si="20"/>
        <v>73.702678155000001</v>
      </c>
      <c r="F60" s="9">
        <f t="shared" si="20"/>
        <v>62.864219972960001</v>
      </c>
      <c r="G60" s="9">
        <f t="shared" si="20"/>
        <v>53.672200528290006</v>
      </c>
      <c r="H60" s="9">
        <f t="shared" si="20"/>
        <v>64.055983902159994</v>
      </c>
      <c r="I60" s="9">
        <f t="shared" si="20"/>
        <v>81.871418175149998</v>
      </c>
      <c r="J60" s="9">
        <f t="shared" si="20"/>
        <v>64.142363961260003</v>
      </c>
      <c r="K60" s="9">
        <f t="shared" si="20"/>
        <v>33.746462965490004</v>
      </c>
      <c r="L60" s="9">
        <f t="shared" si="20"/>
        <v>26.707132356960003</v>
      </c>
      <c r="M60" s="9">
        <f t="shared" si="20"/>
        <v>32.534592317760001</v>
      </c>
      <c r="N60" s="6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35" ht="13.5" customHeight="1" x14ac:dyDescent="0.2">
      <c r="A61" s="10" t="s">
        <v>10</v>
      </c>
      <c r="B61" s="11">
        <f t="shared" ref="B61:M61" si="21">B62+B64+B66</f>
        <v>54.328976236860001</v>
      </c>
      <c r="C61" s="11">
        <f t="shared" si="21"/>
        <v>44.645974005820001</v>
      </c>
      <c r="D61" s="11">
        <f t="shared" si="21"/>
        <v>38.069439347910006</v>
      </c>
      <c r="E61" s="11">
        <f t="shared" si="21"/>
        <v>36.03462745921</v>
      </c>
      <c r="F61" s="11">
        <f t="shared" si="21"/>
        <v>31.601287450479997</v>
      </c>
      <c r="G61" s="11">
        <f t="shared" si="21"/>
        <v>29.159268005810002</v>
      </c>
      <c r="H61" s="11">
        <f t="shared" si="21"/>
        <v>27.005930379680002</v>
      </c>
      <c r="I61" s="11">
        <f t="shared" si="21"/>
        <v>23.680367663559998</v>
      </c>
      <c r="J61" s="11">
        <f t="shared" si="21"/>
        <v>19.11141243878</v>
      </c>
      <c r="K61" s="11">
        <f t="shared" si="21"/>
        <v>15.766346443009999</v>
      </c>
      <c r="L61" s="11">
        <f t="shared" si="21"/>
        <v>14.47713583448</v>
      </c>
      <c r="M61" s="11">
        <f t="shared" si="21"/>
        <v>13.464595794780001</v>
      </c>
      <c r="N61" s="6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1:35" ht="13.5" customHeight="1" x14ac:dyDescent="0.2">
      <c r="A62" s="12" t="s">
        <v>11</v>
      </c>
      <c r="B62" s="7">
        <f t="shared" ref="B62:M62" si="22">SUM(B63:B63)</f>
        <v>2.5750000000000002E-4</v>
      </c>
      <c r="C62" s="7">
        <f t="shared" si="22"/>
        <v>0</v>
      </c>
      <c r="D62" s="7">
        <f t="shared" si="22"/>
        <v>0</v>
      </c>
      <c r="E62" s="7">
        <f t="shared" si="22"/>
        <v>0</v>
      </c>
      <c r="F62" s="7">
        <f t="shared" si="22"/>
        <v>0</v>
      </c>
      <c r="G62" s="7">
        <f t="shared" si="22"/>
        <v>0</v>
      </c>
      <c r="H62" s="7">
        <f t="shared" si="22"/>
        <v>0</v>
      </c>
      <c r="I62" s="7">
        <f t="shared" si="22"/>
        <v>0</v>
      </c>
      <c r="J62" s="7">
        <f t="shared" si="22"/>
        <v>0</v>
      </c>
      <c r="K62" s="7">
        <f t="shared" si="22"/>
        <v>0</v>
      </c>
      <c r="L62" s="7">
        <f t="shared" si="22"/>
        <v>0</v>
      </c>
      <c r="M62" s="7">
        <f t="shared" si="22"/>
        <v>0</v>
      </c>
      <c r="N62" s="6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  <row r="63" spans="1:35" ht="9" hidden="1" customHeight="1" x14ac:dyDescent="0.2">
      <c r="A63" s="12" t="s">
        <v>12</v>
      </c>
      <c r="B63" s="7">
        <v>2.5750000000000002E-4</v>
      </c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6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</row>
    <row r="64" spans="1:35" ht="13.5" customHeight="1" x14ac:dyDescent="0.2">
      <c r="A64" s="12" t="s">
        <v>13</v>
      </c>
      <c r="B64" s="7">
        <f t="shared" ref="B64:M64" si="23">SUM(B65:B65)</f>
        <v>7.6862745080000003E-2</v>
      </c>
      <c r="C64" s="7">
        <f t="shared" si="23"/>
        <v>7.0243300420000002E-2</v>
      </c>
      <c r="D64" s="7">
        <f t="shared" si="23"/>
        <v>6.3630674289999994E-2</v>
      </c>
      <c r="E64" s="7">
        <f t="shared" si="23"/>
        <v>5.7018048170000002E-2</v>
      </c>
      <c r="F64" s="7">
        <f t="shared" si="23"/>
        <v>5.0412240580000003E-2</v>
      </c>
      <c r="G64" s="7">
        <f t="shared" si="23"/>
        <v>4.3792795910000001E-2</v>
      </c>
      <c r="H64" s="7">
        <f t="shared" si="23"/>
        <v>3.7180169780000001E-2</v>
      </c>
      <c r="I64" s="7">
        <f t="shared" si="23"/>
        <v>3.0567543660000002E-2</v>
      </c>
      <c r="J64" s="7">
        <f t="shared" si="23"/>
        <v>2.3961736080000001E-2</v>
      </c>
      <c r="K64" s="7">
        <f t="shared" si="23"/>
        <v>1.7342291409999998E-2</v>
      </c>
      <c r="L64" s="7">
        <f t="shared" si="23"/>
        <v>1.072966528E-2</v>
      </c>
      <c r="M64" s="7">
        <f t="shared" si="23"/>
        <v>4.1170391799999996E-3</v>
      </c>
      <c r="N64" s="6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</row>
    <row r="65" spans="1:35" ht="9" hidden="1" customHeight="1" x14ac:dyDescent="0.2">
      <c r="A65" s="12" t="s">
        <v>12</v>
      </c>
      <c r="B65" s="7">
        <v>7.6862745080000003E-2</v>
      </c>
      <c r="C65" s="7">
        <v>7.0243300420000002E-2</v>
      </c>
      <c r="D65" s="7">
        <v>6.3630674289999994E-2</v>
      </c>
      <c r="E65" s="7">
        <v>5.7018048170000002E-2</v>
      </c>
      <c r="F65" s="7">
        <v>5.0412240580000003E-2</v>
      </c>
      <c r="G65" s="7">
        <v>4.3792795910000001E-2</v>
      </c>
      <c r="H65" s="7">
        <v>3.7180169780000001E-2</v>
      </c>
      <c r="I65" s="7">
        <v>3.0567543660000002E-2</v>
      </c>
      <c r="J65" s="7">
        <v>2.3961736080000001E-2</v>
      </c>
      <c r="K65" s="7">
        <v>1.7342291409999998E-2</v>
      </c>
      <c r="L65" s="7">
        <v>1.072966528E-2</v>
      </c>
      <c r="M65" s="7">
        <v>4.1170391799999996E-3</v>
      </c>
      <c r="N65" s="6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</row>
    <row r="66" spans="1:35" ht="13.5" customHeight="1" x14ac:dyDescent="0.2">
      <c r="A66" s="12" t="s">
        <v>14</v>
      </c>
      <c r="B66" s="7">
        <f t="shared" ref="B66:M66" si="24">SUM(B67:B69)</f>
        <v>54.251855991779998</v>
      </c>
      <c r="C66" s="7">
        <f t="shared" si="24"/>
        <v>44.575730705399998</v>
      </c>
      <c r="D66" s="7">
        <f t="shared" si="24"/>
        <v>38.005808673620002</v>
      </c>
      <c r="E66" s="7">
        <f t="shared" si="24"/>
        <v>35.97760941104</v>
      </c>
      <c r="F66" s="7">
        <f t="shared" si="24"/>
        <v>31.550875209899999</v>
      </c>
      <c r="G66" s="7">
        <f t="shared" si="24"/>
        <v>29.115475209900001</v>
      </c>
      <c r="H66" s="7">
        <f t="shared" si="24"/>
        <v>26.968750209900001</v>
      </c>
      <c r="I66" s="7">
        <f t="shared" si="24"/>
        <v>23.6498001199</v>
      </c>
      <c r="J66" s="7">
        <f t="shared" si="24"/>
        <v>19.0874507027</v>
      </c>
      <c r="K66" s="7">
        <f t="shared" si="24"/>
        <v>15.749004151599999</v>
      </c>
      <c r="L66" s="7">
        <f t="shared" si="24"/>
        <v>14.466406169200001</v>
      </c>
      <c r="M66" s="7">
        <f t="shared" si="24"/>
        <v>13.460478755600001</v>
      </c>
      <c r="N66" s="6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</row>
    <row r="67" spans="1:35" ht="9" hidden="1" customHeight="1" x14ac:dyDescent="0.2">
      <c r="A67" s="12" t="s">
        <v>15</v>
      </c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6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</row>
    <row r="68" spans="1:35" ht="9" hidden="1" customHeight="1" x14ac:dyDescent="0.2">
      <c r="A68" s="12" t="s">
        <v>12</v>
      </c>
      <c r="B68" s="7">
        <v>54.251855991779998</v>
      </c>
      <c r="C68" s="7">
        <v>44.575730705399998</v>
      </c>
      <c r="D68" s="7">
        <v>38.005808673620002</v>
      </c>
      <c r="E68" s="7">
        <v>35.97760941104</v>
      </c>
      <c r="F68" s="7">
        <v>31.550875209899999</v>
      </c>
      <c r="G68" s="7">
        <v>29.115475209900001</v>
      </c>
      <c r="H68" s="7">
        <v>26.968750209900001</v>
      </c>
      <c r="I68" s="7">
        <v>23.6498001199</v>
      </c>
      <c r="J68" s="7">
        <v>19.0874507027</v>
      </c>
      <c r="K68" s="7">
        <v>15.749004151599999</v>
      </c>
      <c r="L68" s="7">
        <v>14.466406169200001</v>
      </c>
      <c r="M68" s="7">
        <v>13.460478755600001</v>
      </c>
      <c r="N68" s="6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</row>
    <row r="69" spans="1:35" ht="9" hidden="1" customHeight="1" x14ac:dyDescent="0.2">
      <c r="A69" s="12" t="s">
        <v>16</v>
      </c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6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</row>
    <row r="70" spans="1:35" ht="13.5" customHeight="1" x14ac:dyDescent="0.2">
      <c r="A70" s="10" t="s">
        <v>17</v>
      </c>
      <c r="B70" s="11">
        <f t="shared" ref="B70:M70" si="25">B71+B73</f>
        <v>70.799709383610008</v>
      </c>
      <c r="C70" s="11">
        <f t="shared" si="25"/>
        <v>68.105177522480005</v>
      </c>
      <c r="D70" s="11">
        <f t="shared" si="25"/>
        <v>29.618623041260001</v>
      </c>
      <c r="E70" s="11">
        <f t="shared" si="25"/>
        <v>37.668050695790001</v>
      </c>
      <c r="F70" s="11">
        <f t="shared" si="25"/>
        <v>31.262932522480003</v>
      </c>
      <c r="G70" s="11">
        <f t="shared" si="25"/>
        <v>24.512932522480003</v>
      </c>
      <c r="H70" s="11">
        <f t="shared" si="25"/>
        <v>37.050053522479999</v>
      </c>
      <c r="I70" s="11">
        <f t="shared" si="25"/>
        <v>58.191050511589999</v>
      </c>
      <c r="J70" s="11">
        <f t="shared" si="25"/>
        <v>45.030951522480002</v>
      </c>
      <c r="K70" s="11">
        <f t="shared" si="25"/>
        <v>17.980116522480003</v>
      </c>
      <c r="L70" s="11">
        <f t="shared" si="25"/>
        <v>12.22999652248</v>
      </c>
      <c r="M70" s="11">
        <f t="shared" si="25"/>
        <v>19.069996522979999</v>
      </c>
      <c r="N70" s="6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</row>
    <row r="71" spans="1:35" ht="13.5" customHeight="1" x14ac:dyDescent="0.2">
      <c r="A71" s="12" t="s">
        <v>13</v>
      </c>
      <c r="B71" s="7">
        <f t="shared" ref="B71:M71" si="26">SUM(B72:B72)</f>
        <v>0.13225252248</v>
      </c>
      <c r="C71" s="7">
        <f t="shared" si="26"/>
        <v>0.13225252248</v>
      </c>
      <c r="D71" s="7">
        <f t="shared" si="26"/>
        <v>0.13225252248</v>
      </c>
      <c r="E71" s="7">
        <f t="shared" si="26"/>
        <v>0.13225252248</v>
      </c>
      <c r="F71" s="7">
        <f t="shared" si="26"/>
        <v>0.13225252248</v>
      </c>
      <c r="G71" s="7">
        <f t="shared" si="26"/>
        <v>0.13225252248</v>
      </c>
      <c r="H71" s="7">
        <f t="shared" si="26"/>
        <v>0.13225252248</v>
      </c>
      <c r="I71" s="7">
        <f t="shared" si="26"/>
        <v>0.13225252248</v>
      </c>
      <c r="J71" s="7">
        <f t="shared" si="26"/>
        <v>0.13225252248</v>
      </c>
      <c r="K71" s="7">
        <f t="shared" si="26"/>
        <v>0.13225252248</v>
      </c>
      <c r="L71" s="7">
        <f t="shared" si="26"/>
        <v>0.13225252248</v>
      </c>
      <c r="M71" s="7">
        <f t="shared" si="26"/>
        <v>0.13225252298000001</v>
      </c>
      <c r="N71" s="6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</row>
    <row r="72" spans="1:35" ht="9" hidden="1" customHeight="1" x14ac:dyDescent="0.2">
      <c r="A72" s="12" t="s">
        <v>12</v>
      </c>
      <c r="B72" s="7">
        <v>0.13225252248</v>
      </c>
      <c r="C72" s="7">
        <v>0.13225252248</v>
      </c>
      <c r="D72" s="7">
        <v>0.13225252248</v>
      </c>
      <c r="E72" s="7">
        <v>0.13225252248</v>
      </c>
      <c r="F72" s="7">
        <v>0.13225252248</v>
      </c>
      <c r="G72" s="7">
        <v>0.13225252248</v>
      </c>
      <c r="H72" s="7">
        <v>0.13225252248</v>
      </c>
      <c r="I72" s="7">
        <v>0.13225252248</v>
      </c>
      <c r="J72" s="7">
        <v>0.13225252248</v>
      </c>
      <c r="K72" s="7">
        <v>0.13225252248</v>
      </c>
      <c r="L72" s="7">
        <v>0.13225252248</v>
      </c>
      <c r="M72" s="7">
        <v>0.13225252298000001</v>
      </c>
      <c r="N72" s="6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</row>
    <row r="73" spans="1:35" ht="13.5" customHeight="1" x14ac:dyDescent="0.2">
      <c r="A73" s="12" t="s">
        <v>14</v>
      </c>
      <c r="B73" s="7">
        <f t="shared" ref="B73:M73" si="27">SUM(B74:B76)</f>
        <v>70.667456861130006</v>
      </c>
      <c r="C73" s="7">
        <f t="shared" si="27"/>
        <v>67.972925000000004</v>
      </c>
      <c r="D73" s="7">
        <f t="shared" si="27"/>
        <v>29.486370518779999</v>
      </c>
      <c r="E73" s="7">
        <f t="shared" si="27"/>
        <v>37.535798173309999</v>
      </c>
      <c r="F73" s="7">
        <f t="shared" si="27"/>
        <v>31.130680000000002</v>
      </c>
      <c r="G73" s="7">
        <f t="shared" si="27"/>
        <v>24.380680000000002</v>
      </c>
      <c r="H73" s="7">
        <f t="shared" si="27"/>
        <v>36.917800999999997</v>
      </c>
      <c r="I73" s="7">
        <f t="shared" si="27"/>
        <v>58.058797989109998</v>
      </c>
      <c r="J73" s="7">
        <f t="shared" si="27"/>
        <v>44.898699000000001</v>
      </c>
      <c r="K73" s="7">
        <f t="shared" si="27"/>
        <v>17.847864000000001</v>
      </c>
      <c r="L73" s="7">
        <f t="shared" si="27"/>
        <v>12.097744</v>
      </c>
      <c r="M73" s="7">
        <f t="shared" si="27"/>
        <v>18.937743999999999</v>
      </c>
      <c r="N73" s="6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</row>
    <row r="74" spans="1:35" ht="9" hidden="1" customHeight="1" x14ac:dyDescent="0.2">
      <c r="A74" s="12" t="s">
        <v>15</v>
      </c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6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</row>
    <row r="75" spans="1:35" ht="9" hidden="1" customHeight="1" x14ac:dyDescent="0.2">
      <c r="A75" s="12" t="s">
        <v>12</v>
      </c>
      <c r="B75" s="7">
        <v>70.667456861130006</v>
      </c>
      <c r="C75" s="7">
        <v>67.972925000000004</v>
      </c>
      <c r="D75" s="7">
        <v>29.486370518779999</v>
      </c>
      <c r="E75" s="7">
        <v>37.535798173309999</v>
      </c>
      <c r="F75" s="7">
        <v>31.130680000000002</v>
      </c>
      <c r="G75" s="7">
        <v>24.380680000000002</v>
      </c>
      <c r="H75" s="7">
        <v>36.917800999999997</v>
      </c>
      <c r="I75" s="7">
        <v>58.058797989109998</v>
      </c>
      <c r="J75" s="7">
        <v>44.898699000000001</v>
      </c>
      <c r="K75" s="7">
        <v>17.847864000000001</v>
      </c>
      <c r="L75" s="7">
        <v>12.097744</v>
      </c>
      <c r="M75" s="7">
        <v>18.937743999999999</v>
      </c>
      <c r="N75" s="6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</row>
    <row r="76" spans="1:35" ht="9" hidden="1" customHeight="1" x14ac:dyDescent="0.2">
      <c r="A76" s="12" t="s">
        <v>16</v>
      </c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6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</row>
    <row r="77" spans="1:35" ht="13.5" customHeight="1" x14ac:dyDescent="0.2">
      <c r="A77" s="8" t="s">
        <v>18</v>
      </c>
      <c r="B77" s="9">
        <f t="shared" ref="B77:M77" si="28">B78+B97</f>
        <v>218.83834991134</v>
      </c>
      <c r="C77" s="9">
        <f t="shared" si="28"/>
        <v>163.45332743537</v>
      </c>
      <c r="D77" s="9">
        <f t="shared" si="28"/>
        <v>159.16268057324999</v>
      </c>
      <c r="E77" s="9">
        <f t="shared" si="28"/>
        <v>107.42574983832</v>
      </c>
      <c r="F77" s="9">
        <f t="shared" si="28"/>
        <v>107.80790565965</v>
      </c>
      <c r="G77" s="9">
        <f t="shared" si="28"/>
        <v>125.39047260787</v>
      </c>
      <c r="H77" s="9">
        <f t="shared" si="28"/>
        <v>86.31532971610001</v>
      </c>
      <c r="I77" s="9">
        <f t="shared" si="28"/>
        <v>100.51935814828001</v>
      </c>
      <c r="J77" s="9">
        <f t="shared" si="28"/>
        <v>75.33223949084001</v>
      </c>
      <c r="K77" s="9">
        <f t="shared" si="28"/>
        <v>114.68251018507999</v>
      </c>
      <c r="L77" s="9">
        <f t="shared" si="28"/>
        <v>20.667825225030001</v>
      </c>
      <c r="M77" s="9">
        <f t="shared" si="28"/>
        <v>61.116323458509996</v>
      </c>
      <c r="N77" s="6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</row>
    <row r="78" spans="1:35" ht="13.5" customHeight="1" x14ac:dyDescent="0.2">
      <c r="A78" s="10" t="s">
        <v>10</v>
      </c>
      <c r="B78" s="11">
        <f t="shared" ref="B78:M78" si="29">B79+B85+B88+B93</f>
        <v>47.94204432035</v>
      </c>
      <c r="C78" s="11">
        <f t="shared" si="29"/>
        <v>42.842247443630001</v>
      </c>
      <c r="D78" s="11">
        <f t="shared" si="29"/>
        <v>35.169353378170001</v>
      </c>
      <c r="E78" s="11">
        <f t="shared" si="29"/>
        <v>28.904964616459999</v>
      </c>
      <c r="F78" s="11">
        <f t="shared" si="29"/>
        <v>25.377202932229999</v>
      </c>
      <c r="G78" s="11">
        <f t="shared" si="29"/>
        <v>18.577522008150002</v>
      </c>
      <c r="H78" s="11">
        <f t="shared" si="29"/>
        <v>15.96442965158</v>
      </c>
      <c r="I78" s="11">
        <f t="shared" si="29"/>
        <v>15.775011251270001</v>
      </c>
      <c r="J78" s="11">
        <f t="shared" si="29"/>
        <v>13.953490452179999</v>
      </c>
      <c r="K78" s="11">
        <f t="shared" si="29"/>
        <v>8.4549507895199998</v>
      </c>
      <c r="L78" s="11">
        <f t="shared" si="29"/>
        <v>5.4095795283200001</v>
      </c>
      <c r="M78" s="11">
        <f t="shared" si="29"/>
        <v>5.6308976987500001</v>
      </c>
      <c r="N78" s="6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</row>
    <row r="79" spans="1:35" ht="13.5" customHeight="1" x14ac:dyDescent="0.2">
      <c r="A79" s="12" t="s">
        <v>11</v>
      </c>
      <c r="B79" s="7">
        <f t="shared" ref="B79:M79" si="30">SUM(B80:B84)</f>
        <v>0.41812459856</v>
      </c>
      <c r="C79" s="7">
        <f t="shared" si="30"/>
        <v>8.8821500049999988E-2</v>
      </c>
      <c r="D79" s="7">
        <f t="shared" si="30"/>
        <v>8.10860001E-2</v>
      </c>
      <c r="E79" s="7">
        <f t="shared" si="30"/>
        <v>8.10860001E-2</v>
      </c>
      <c r="F79" s="7">
        <f t="shared" si="30"/>
        <v>8.1079500099999993E-2</v>
      </c>
      <c r="G79" s="7">
        <f t="shared" si="30"/>
        <v>7.8150450099999991E-2</v>
      </c>
      <c r="H79" s="7">
        <f t="shared" si="30"/>
        <v>7.7683500099999997E-2</v>
      </c>
      <c r="I79" s="7">
        <f t="shared" si="30"/>
        <v>7.6860000040000001E-2</v>
      </c>
      <c r="J79" s="7">
        <f t="shared" si="30"/>
        <v>7.6860000040000001E-2</v>
      </c>
      <c r="K79" s="7">
        <f t="shared" si="30"/>
        <v>7.6860000040000001E-2</v>
      </c>
      <c r="L79" s="7">
        <f t="shared" si="30"/>
        <v>7.6860000040000001E-2</v>
      </c>
      <c r="M79" s="7">
        <f t="shared" si="30"/>
        <v>8.235000009E-2</v>
      </c>
      <c r="N79" s="6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</row>
    <row r="80" spans="1:35" ht="9" hidden="1" customHeight="1" x14ac:dyDescent="0.2">
      <c r="A80" s="12" t="s">
        <v>15</v>
      </c>
      <c r="B80" s="7">
        <v>8.4672001200000006E-3</v>
      </c>
      <c r="C80" s="7">
        <v>3.7200000000000002E-3</v>
      </c>
      <c r="D80" s="7">
        <v>3.3960000000000001E-3</v>
      </c>
      <c r="E80" s="7">
        <v>3.3960000000000001E-3</v>
      </c>
      <c r="F80" s="7">
        <v>3.3960000000000001E-3</v>
      </c>
      <c r="G80" s="7">
        <v>4.6694999999999999E-4</v>
      </c>
      <c r="H80" s="7"/>
      <c r="I80" s="7"/>
      <c r="J80" s="7"/>
      <c r="K80" s="7"/>
      <c r="L80" s="7"/>
      <c r="M80" s="7"/>
      <c r="N80" s="6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</row>
    <row r="81" spans="1:35" ht="9" hidden="1" customHeight="1" x14ac:dyDescent="0.2">
      <c r="A81" s="12" t="s">
        <v>19</v>
      </c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6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</row>
    <row r="82" spans="1:35" ht="9" hidden="1" customHeight="1" x14ac:dyDescent="0.2">
      <c r="A82" s="12" t="s">
        <v>20</v>
      </c>
      <c r="B82" s="7">
        <v>6.5338560999999998E-4</v>
      </c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6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</row>
    <row r="83" spans="1:35" ht="9" hidden="1" customHeight="1" x14ac:dyDescent="0.2">
      <c r="A83" s="12" t="s">
        <v>12</v>
      </c>
      <c r="B83" s="7">
        <v>3.5065000000000001E-3</v>
      </c>
      <c r="C83" s="7">
        <v>6.4999999999999996E-6</v>
      </c>
      <c r="D83" s="7">
        <v>6.4999999999999996E-6</v>
      </c>
      <c r="E83" s="7">
        <v>6.4999999999999996E-6</v>
      </c>
      <c r="F83" s="7"/>
      <c r="G83" s="7"/>
      <c r="H83" s="7"/>
      <c r="I83" s="7"/>
      <c r="J83" s="7"/>
      <c r="K83" s="7"/>
      <c r="L83" s="7"/>
      <c r="M83" s="7"/>
      <c r="N83" s="6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</row>
    <row r="84" spans="1:35" ht="9" hidden="1" customHeight="1" x14ac:dyDescent="0.2">
      <c r="A84" s="12" t="s">
        <v>16</v>
      </c>
      <c r="B84" s="7">
        <v>0.40549751283000002</v>
      </c>
      <c r="C84" s="7">
        <v>8.5095000049999994E-2</v>
      </c>
      <c r="D84" s="7">
        <v>7.7683500099999997E-2</v>
      </c>
      <c r="E84" s="7">
        <v>7.7683500099999997E-2</v>
      </c>
      <c r="F84" s="7">
        <v>7.7683500099999997E-2</v>
      </c>
      <c r="G84" s="7">
        <v>7.7683500099999997E-2</v>
      </c>
      <c r="H84" s="7">
        <v>7.7683500099999997E-2</v>
      </c>
      <c r="I84" s="7">
        <v>7.6860000040000001E-2</v>
      </c>
      <c r="J84" s="7">
        <v>7.6860000040000001E-2</v>
      </c>
      <c r="K84" s="7">
        <v>7.6860000040000001E-2</v>
      </c>
      <c r="L84" s="7">
        <v>7.6860000040000001E-2</v>
      </c>
      <c r="M84" s="7">
        <v>8.235000009E-2</v>
      </c>
      <c r="N84" s="6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</row>
    <row r="85" spans="1:35" ht="13.5" customHeight="1" x14ac:dyDescent="0.2">
      <c r="A85" s="12" t="s">
        <v>21</v>
      </c>
      <c r="B85" s="7">
        <f t="shared" ref="B85:M85" si="31">SUM(B86:B87)</f>
        <v>39.473240383239997</v>
      </c>
      <c r="C85" s="7">
        <f t="shared" si="31"/>
        <v>36.44506222994</v>
      </c>
      <c r="D85" s="7">
        <f t="shared" si="31"/>
        <v>30.11022961726</v>
      </c>
      <c r="E85" s="7">
        <f t="shared" si="31"/>
        <v>24.454026289489999</v>
      </c>
      <c r="F85" s="7">
        <f t="shared" si="31"/>
        <v>21.4249227884</v>
      </c>
      <c r="G85" s="7">
        <f t="shared" si="31"/>
        <v>15.181927560210001</v>
      </c>
      <c r="H85" s="7">
        <f t="shared" si="31"/>
        <v>13.457879357039999</v>
      </c>
      <c r="I85" s="7">
        <f t="shared" si="31"/>
        <v>10.700991584340001</v>
      </c>
      <c r="J85" s="7">
        <f t="shared" si="31"/>
        <v>7.6033090030499997</v>
      </c>
      <c r="K85" s="7">
        <f t="shared" si="31"/>
        <v>2.6400920010600002</v>
      </c>
      <c r="L85" s="7">
        <f t="shared" si="31"/>
        <v>0</v>
      </c>
      <c r="M85" s="7">
        <f t="shared" si="31"/>
        <v>0</v>
      </c>
      <c r="N85" s="6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</row>
    <row r="86" spans="1:35" ht="9" hidden="1" customHeight="1" x14ac:dyDescent="0.2">
      <c r="A86" s="12" t="s">
        <v>15</v>
      </c>
      <c r="B86" s="7">
        <v>6.24840321881</v>
      </c>
      <c r="C86" s="7">
        <v>5.67470804456</v>
      </c>
      <c r="D86" s="7">
        <v>4.9344554162799996</v>
      </c>
      <c r="E86" s="7">
        <v>2.1688239972700001</v>
      </c>
      <c r="F86" s="7">
        <v>2.00665136316</v>
      </c>
      <c r="G86" s="7">
        <v>1.8811256429200001</v>
      </c>
      <c r="H86" s="7">
        <v>1.8597469419599999</v>
      </c>
      <c r="I86" s="7">
        <v>1.8258004999999999E-4</v>
      </c>
      <c r="J86" s="7"/>
      <c r="K86" s="7"/>
      <c r="L86" s="7"/>
      <c r="M86" s="7"/>
      <c r="N86" s="6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</row>
    <row r="87" spans="1:35" ht="9" hidden="1" customHeight="1" x14ac:dyDescent="0.2">
      <c r="A87" s="12" t="s">
        <v>16</v>
      </c>
      <c r="B87" s="7">
        <v>33.224837164429999</v>
      </c>
      <c r="C87" s="7">
        <v>30.77035418538</v>
      </c>
      <c r="D87" s="7">
        <v>25.175774200980001</v>
      </c>
      <c r="E87" s="7">
        <v>22.285202292219999</v>
      </c>
      <c r="F87" s="7">
        <v>19.41827142524</v>
      </c>
      <c r="G87" s="7">
        <v>13.30080191729</v>
      </c>
      <c r="H87" s="7">
        <v>11.59813241508</v>
      </c>
      <c r="I87" s="7">
        <v>10.700809004290001</v>
      </c>
      <c r="J87" s="7">
        <v>7.6033090030499997</v>
      </c>
      <c r="K87" s="7">
        <v>2.6400920010600002</v>
      </c>
      <c r="L87" s="7"/>
      <c r="M87" s="7"/>
      <c r="N87" s="6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</row>
    <row r="88" spans="1:35" ht="13.5" customHeight="1" x14ac:dyDescent="0.2">
      <c r="A88" s="12" t="s">
        <v>22</v>
      </c>
      <c r="B88" s="7">
        <f t="shared" ref="B88:M88" si="32">SUM(B89:B92)</f>
        <v>0.38448624773000006</v>
      </c>
      <c r="C88" s="7">
        <f t="shared" si="32"/>
        <v>0.39181177097000003</v>
      </c>
      <c r="D88" s="7">
        <f t="shared" si="32"/>
        <v>0.30843110951999997</v>
      </c>
      <c r="E88" s="7">
        <f t="shared" si="32"/>
        <v>0.25912382461</v>
      </c>
      <c r="F88" s="7">
        <f t="shared" si="32"/>
        <v>0.20884274517000001</v>
      </c>
      <c r="G88" s="7">
        <f t="shared" si="32"/>
        <v>0.15862763802999999</v>
      </c>
      <c r="H88" s="7">
        <f t="shared" si="32"/>
        <v>0.10859410483000001</v>
      </c>
      <c r="I88" s="7">
        <f t="shared" si="32"/>
        <v>6.3667570120000003E-2</v>
      </c>
      <c r="J88" s="7">
        <f t="shared" si="32"/>
        <v>4.1850457019999995E-2</v>
      </c>
      <c r="K88" s="7">
        <f t="shared" si="32"/>
        <v>3.4242539769999997E-2</v>
      </c>
      <c r="L88" s="7">
        <f t="shared" si="32"/>
        <v>2.6692610709999998E-2</v>
      </c>
      <c r="M88" s="7">
        <f t="shared" si="32"/>
        <v>2.1918774750000002E-2</v>
      </c>
      <c r="N88" s="6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</row>
    <row r="89" spans="1:35" ht="9" hidden="1" customHeight="1" x14ac:dyDescent="0.2">
      <c r="A89" s="12" t="s">
        <v>15</v>
      </c>
      <c r="B89" s="7">
        <v>0.30506464093000002</v>
      </c>
      <c r="C89" s="7">
        <v>0.31891160266000002</v>
      </c>
      <c r="D89" s="7">
        <v>0.25039248435</v>
      </c>
      <c r="E89" s="7">
        <v>0.20595670219000001</v>
      </c>
      <c r="F89" s="7">
        <v>0.16190456407000001</v>
      </c>
      <c r="G89" s="7">
        <v>0.11819988940999999</v>
      </c>
      <c r="H89" s="7">
        <v>7.4544160240000004E-2</v>
      </c>
      <c r="I89" s="7">
        <v>3.62887738E-2</v>
      </c>
      <c r="J89" s="7">
        <v>2.0719784729999999E-2</v>
      </c>
      <c r="K89" s="7">
        <v>1.9484131969999999E-2</v>
      </c>
      <c r="L89" s="7">
        <v>1.8244397119999999E-2</v>
      </c>
      <c r="M89" s="7">
        <v>1.8211577400000001E-2</v>
      </c>
      <c r="N89" s="6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</row>
    <row r="90" spans="1:35" ht="9" hidden="1" customHeight="1" x14ac:dyDescent="0.2">
      <c r="A90" s="12" t="s">
        <v>19</v>
      </c>
      <c r="B90" s="7">
        <v>6.8800908300000003E-3</v>
      </c>
      <c r="C90" s="7">
        <v>3.0977418399999999E-3</v>
      </c>
      <c r="D90" s="7"/>
      <c r="E90" s="7"/>
      <c r="F90" s="7"/>
      <c r="G90" s="7"/>
      <c r="H90" s="7"/>
      <c r="I90" s="7"/>
      <c r="J90" s="7"/>
      <c r="K90" s="7"/>
      <c r="L90" s="7"/>
      <c r="M90" s="7"/>
      <c r="N90" s="6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</row>
    <row r="91" spans="1:35" ht="9" hidden="1" customHeight="1" x14ac:dyDescent="0.2">
      <c r="A91" s="12" t="s">
        <v>20</v>
      </c>
      <c r="B91" s="7">
        <v>7.2541515969999998E-2</v>
      </c>
      <c r="C91" s="7">
        <v>6.9802426469999998E-2</v>
      </c>
      <c r="D91" s="7">
        <v>5.8038625169999997E-2</v>
      </c>
      <c r="E91" s="7">
        <v>5.3167122419999997E-2</v>
      </c>
      <c r="F91" s="7">
        <v>4.6938181099999997E-2</v>
      </c>
      <c r="G91" s="7">
        <v>4.0427748620000002E-2</v>
      </c>
      <c r="H91" s="7">
        <v>3.4049944589999999E-2</v>
      </c>
      <c r="I91" s="7">
        <v>2.7378796319999999E-2</v>
      </c>
      <c r="J91" s="7">
        <v>2.1130672289999999E-2</v>
      </c>
      <c r="K91" s="7">
        <v>1.47584078E-2</v>
      </c>
      <c r="L91" s="7">
        <v>8.4482135899999998E-3</v>
      </c>
      <c r="M91" s="7">
        <v>3.7071973500000001E-3</v>
      </c>
      <c r="N91" s="6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</row>
    <row r="92" spans="1:35" ht="9" hidden="1" customHeight="1" x14ac:dyDescent="0.2">
      <c r="A92" s="12" t="s">
        <v>16</v>
      </c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6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</row>
    <row r="93" spans="1:35" ht="13.5" customHeight="1" x14ac:dyDescent="0.2">
      <c r="A93" s="12" t="s">
        <v>23</v>
      </c>
      <c r="B93" s="7">
        <f t="shared" ref="B93:M93" si="33">SUM(B94:B96)</f>
        <v>7.6661930908200002</v>
      </c>
      <c r="C93" s="7">
        <f t="shared" si="33"/>
        <v>5.91655194267</v>
      </c>
      <c r="D93" s="7">
        <f t="shared" si="33"/>
        <v>4.6696066512900005</v>
      </c>
      <c r="E93" s="7">
        <f t="shared" si="33"/>
        <v>4.1107285022599998</v>
      </c>
      <c r="F93" s="7">
        <f t="shared" si="33"/>
        <v>3.6623578985600003</v>
      </c>
      <c r="G93" s="7">
        <f t="shared" si="33"/>
        <v>3.1588163598100003</v>
      </c>
      <c r="H93" s="7">
        <f t="shared" si="33"/>
        <v>2.3202726896099999</v>
      </c>
      <c r="I93" s="7">
        <f t="shared" si="33"/>
        <v>4.9334920967700002</v>
      </c>
      <c r="J93" s="7">
        <f t="shared" si="33"/>
        <v>6.2314709920699993</v>
      </c>
      <c r="K93" s="7">
        <f t="shared" si="33"/>
        <v>5.7037562486499995</v>
      </c>
      <c r="L93" s="7">
        <f t="shared" si="33"/>
        <v>5.3060269175700006</v>
      </c>
      <c r="M93" s="7">
        <f t="shared" si="33"/>
        <v>5.5266289239099997</v>
      </c>
      <c r="N93" s="6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</row>
    <row r="94" spans="1:35" ht="9" hidden="1" customHeight="1" x14ac:dyDescent="0.2">
      <c r="A94" s="12" t="s">
        <v>15</v>
      </c>
      <c r="B94" s="7">
        <v>1.6036532912200001</v>
      </c>
      <c r="C94" s="7">
        <v>1.3086648765</v>
      </c>
      <c r="D94" s="7">
        <v>1.21548438088</v>
      </c>
      <c r="E94" s="7">
        <v>1.1963158195300001</v>
      </c>
      <c r="F94" s="7">
        <v>1.1635610510300001</v>
      </c>
      <c r="G94" s="7">
        <v>1.1275416439099999</v>
      </c>
      <c r="H94" s="7">
        <v>0.72773847539000003</v>
      </c>
      <c r="I94" s="7">
        <v>0.83452467936999997</v>
      </c>
      <c r="J94" s="7">
        <v>0.77050268730000004</v>
      </c>
      <c r="K94" s="7">
        <v>0.65539314881999999</v>
      </c>
      <c r="L94" s="7">
        <v>0.37154099083999997</v>
      </c>
      <c r="M94" s="7">
        <v>0.35633753273000002</v>
      </c>
      <c r="N94" s="6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</row>
    <row r="95" spans="1:35" ht="9" hidden="1" customHeight="1" x14ac:dyDescent="0.2">
      <c r="A95" s="12" t="s">
        <v>16</v>
      </c>
      <c r="B95" s="7">
        <v>3.9794477609899999</v>
      </c>
      <c r="C95" s="7">
        <v>3.7980999473499999</v>
      </c>
      <c r="D95" s="7">
        <v>3.2269346249500002</v>
      </c>
      <c r="E95" s="7">
        <v>2.84448046817</v>
      </c>
      <c r="F95" s="7">
        <v>2.42873924459</v>
      </c>
      <c r="G95" s="7">
        <v>1.9613542073600001</v>
      </c>
      <c r="H95" s="7">
        <v>1.52260199966</v>
      </c>
      <c r="I95" s="7">
        <v>1.4681279202999999</v>
      </c>
      <c r="J95" s="7">
        <v>1.4409747209399999</v>
      </c>
      <c r="K95" s="7">
        <v>1.0404461464400001</v>
      </c>
      <c r="L95" s="7">
        <v>0.92390504311999999</v>
      </c>
      <c r="M95" s="7">
        <v>0.87324044187000005</v>
      </c>
      <c r="N95" s="6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</row>
    <row r="96" spans="1:35" ht="9" hidden="1" customHeight="1" x14ac:dyDescent="0.2">
      <c r="A96" s="12" t="s">
        <v>24</v>
      </c>
      <c r="B96" s="7">
        <v>2.0830920386099998</v>
      </c>
      <c r="C96" s="7">
        <v>0.80978711881999998</v>
      </c>
      <c r="D96" s="7">
        <v>0.22718764546</v>
      </c>
      <c r="E96" s="7">
        <v>6.9932214559999997E-2</v>
      </c>
      <c r="F96" s="7">
        <v>7.0057602940000005E-2</v>
      </c>
      <c r="G96" s="7">
        <v>6.9920508539999995E-2</v>
      </c>
      <c r="H96" s="7">
        <v>6.9932214559999997E-2</v>
      </c>
      <c r="I96" s="7">
        <v>2.6308394971000002</v>
      </c>
      <c r="J96" s="7">
        <v>4.0199935838299998</v>
      </c>
      <c r="K96" s="7">
        <v>4.0079169533899996</v>
      </c>
      <c r="L96" s="7">
        <v>4.0105808836100003</v>
      </c>
      <c r="M96" s="7">
        <v>4.29705094931</v>
      </c>
      <c r="N96" s="6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</row>
    <row r="97" spans="1:35" ht="13.5" customHeight="1" x14ac:dyDescent="0.2">
      <c r="A97" s="10" t="s">
        <v>17</v>
      </c>
      <c r="B97" s="11">
        <f t="shared" ref="B97:M97" si="34">B98+B101+B106</f>
        <v>170.89630559099001</v>
      </c>
      <c r="C97" s="11">
        <f t="shared" si="34"/>
        <v>120.61107999174</v>
      </c>
      <c r="D97" s="11">
        <f t="shared" si="34"/>
        <v>123.99332719508</v>
      </c>
      <c r="E97" s="11">
        <f t="shared" si="34"/>
        <v>78.520785221859995</v>
      </c>
      <c r="F97" s="11">
        <f t="shared" si="34"/>
        <v>82.430702727419998</v>
      </c>
      <c r="G97" s="11">
        <f t="shared" si="34"/>
        <v>106.81295059972</v>
      </c>
      <c r="H97" s="11">
        <f t="shared" si="34"/>
        <v>70.350900064520005</v>
      </c>
      <c r="I97" s="11">
        <f t="shared" si="34"/>
        <v>84.744346897010004</v>
      </c>
      <c r="J97" s="11">
        <f t="shared" si="34"/>
        <v>61.378749038660004</v>
      </c>
      <c r="K97" s="11">
        <f t="shared" si="34"/>
        <v>106.22755939555999</v>
      </c>
      <c r="L97" s="11">
        <f t="shared" si="34"/>
        <v>15.258245696709999</v>
      </c>
      <c r="M97" s="11">
        <f t="shared" si="34"/>
        <v>55.485425759759998</v>
      </c>
      <c r="N97" s="6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</row>
    <row r="98" spans="1:35" ht="13.5" customHeight="1" x14ac:dyDescent="0.2">
      <c r="A98" s="12" t="s">
        <v>21</v>
      </c>
      <c r="B98" s="7">
        <f t="shared" ref="B98:M98" si="35">SUM(B99:B100)</f>
        <v>76.575488943210004</v>
      </c>
      <c r="C98" s="7">
        <f t="shared" si="35"/>
        <v>51.757912392389997</v>
      </c>
      <c r="D98" s="7">
        <f t="shared" si="35"/>
        <v>81.990154406569999</v>
      </c>
      <c r="E98" s="7">
        <f t="shared" si="35"/>
        <v>41.384836223329998</v>
      </c>
      <c r="F98" s="7">
        <f t="shared" si="35"/>
        <v>49.11061808585</v>
      </c>
      <c r="G98" s="7">
        <f t="shared" si="35"/>
        <v>50.583295936280003</v>
      </c>
      <c r="H98" s="7">
        <f t="shared" si="35"/>
        <v>42.690299196589997</v>
      </c>
      <c r="I98" s="7">
        <f t="shared" si="35"/>
        <v>42.059437966920001</v>
      </c>
      <c r="J98" s="7">
        <f t="shared" si="35"/>
        <v>42.000000016800001</v>
      </c>
      <c r="K98" s="7">
        <f t="shared" si="35"/>
        <v>72.80000002912</v>
      </c>
      <c r="L98" s="7">
        <f t="shared" si="35"/>
        <v>0</v>
      </c>
      <c r="M98" s="7">
        <f t="shared" si="35"/>
        <v>0</v>
      </c>
      <c r="N98" s="6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</row>
    <row r="99" spans="1:35" ht="9" hidden="1" customHeight="1" x14ac:dyDescent="0.2">
      <c r="A99" s="12" t="s">
        <v>15</v>
      </c>
      <c r="B99" s="7">
        <v>15.15721234477</v>
      </c>
      <c r="C99" s="7">
        <v>10.562415371789999</v>
      </c>
      <c r="D99" s="7">
        <v>44.692452358079997</v>
      </c>
      <c r="E99" s="7">
        <v>4.3921798752400001</v>
      </c>
      <c r="F99" s="7">
        <v>3.8306180269899999</v>
      </c>
      <c r="G99" s="7">
        <v>1.0582958719</v>
      </c>
      <c r="H99" s="7">
        <v>42.690299196589997</v>
      </c>
      <c r="I99" s="7">
        <v>5.9437950119999999E-2</v>
      </c>
      <c r="J99" s="7"/>
      <c r="K99" s="7"/>
      <c r="L99" s="7"/>
      <c r="M99" s="7"/>
      <c r="N99" s="6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</row>
    <row r="100" spans="1:35" ht="9" hidden="1" customHeight="1" x14ac:dyDescent="0.2">
      <c r="A100" s="12" t="s">
        <v>16</v>
      </c>
      <c r="B100" s="7">
        <v>61.418276598440002</v>
      </c>
      <c r="C100" s="7">
        <v>41.195497020600001</v>
      </c>
      <c r="D100" s="7">
        <v>37.297702048490002</v>
      </c>
      <c r="E100" s="7">
        <v>36.992656348090001</v>
      </c>
      <c r="F100" s="7">
        <v>45.280000058859997</v>
      </c>
      <c r="G100" s="7">
        <v>49.525000064380002</v>
      </c>
      <c r="H100" s="7"/>
      <c r="I100" s="7">
        <v>42.000000016800001</v>
      </c>
      <c r="J100" s="7">
        <v>42.000000016800001</v>
      </c>
      <c r="K100" s="7">
        <v>72.80000002912</v>
      </c>
      <c r="L100" s="7"/>
      <c r="M100" s="7"/>
      <c r="N100" s="6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</row>
    <row r="101" spans="1:35" ht="13.5" customHeight="1" x14ac:dyDescent="0.2">
      <c r="A101" s="12" t="s">
        <v>22</v>
      </c>
      <c r="B101" s="7">
        <f t="shared" ref="B101:M101" si="36">SUM(B102:B105)</f>
        <v>3.0330807772200004</v>
      </c>
      <c r="C101" s="7">
        <f t="shared" si="36"/>
        <v>3.7507804702</v>
      </c>
      <c r="D101" s="7">
        <f t="shared" si="36"/>
        <v>3.31263443917</v>
      </c>
      <c r="E101" s="7">
        <f t="shared" si="36"/>
        <v>3.82278949613</v>
      </c>
      <c r="F101" s="7">
        <f t="shared" si="36"/>
        <v>3.6429462273</v>
      </c>
      <c r="G101" s="7">
        <f t="shared" si="36"/>
        <v>3.6068731946199999</v>
      </c>
      <c r="H101" s="7">
        <f t="shared" si="36"/>
        <v>3.6068731973399997</v>
      </c>
      <c r="I101" s="7">
        <f t="shared" si="36"/>
        <v>2.92976930278</v>
      </c>
      <c r="J101" s="7">
        <f t="shared" si="36"/>
        <v>2.44981634076</v>
      </c>
      <c r="K101" s="7">
        <f t="shared" si="36"/>
        <v>2.46472941114</v>
      </c>
      <c r="L101" s="7">
        <f t="shared" si="36"/>
        <v>2.3939506579800001</v>
      </c>
      <c r="M101" s="7">
        <f t="shared" si="36"/>
        <v>2.3315274552099998</v>
      </c>
      <c r="N101" s="6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</row>
    <row r="102" spans="1:35" ht="9" hidden="1" customHeight="1" x14ac:dyDescent="0.2">
      <c r="A102" s="12" t="s">
        <v>15</v>
      </c>
      <c r="B102" s="7">
        <v>1.6096755781400001</v>
      </c>
      <c r="C102" s="7">
        <v>1.88006159008</v>
      </c>
      <c r="D102" s="7">
        <v>1.69689097901</v>
      </c>
      <c r="E102" s="7">
        <v>1.68729912471</v>
      </c>
      <c r="F102" s="7">
        <v>1.50745585588</v>
      </c>
      <c r="G102" s="7">
        <v>1.4713828231999999</v>
      </c>
      <c r="H102" s="7">
        <v>1.4713828259199999</v>
      </c>
      <c r="I102" s="7">
        <v>0.81691664036</v>
      </c>
      <c r="J102" s="7">
        <v>0.33696367834000002</v>
      </c>
      <c r="K102" s="7">
        <v>0.35187674872000002</v>
      </c>
      <c r="L102" s="7">
        <v>0.37378749319999999</v>
      </c>
      <c r="M102" s="7">
        <v>0.40048660046000001</v>
      </c>
      <c r="N102" s="6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</row>
    <row r="103" spans="1:35" ht="9" hidden="1" customHeight="1" x14ac:dyDescent="0.2">
      <c r="A103" s="12" t="s">
        <v>19</v>
      </c>
      <c r="B103" s="7">
        <v>0.24630745832000001</v>
      </c>
      <c r="C103" s="7">
        <v>0.25971194260000002</v>
      </c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6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</row>
    <row r="104" spans="1:35" ht="9" hidden="1" customHeight="1" x14ac:dyDescent="0.2">
      <c r="A104" s="12" t="s">
        <v>20</v>
      </c>
      <c r="B104" s="7">
        <v>1.1770977407600001</v>
      </c>
      <c r="C104" s="7">
        <v>1.61100693752</v>
      </c>
      <c r="D104" s="7">
        <v>1.61574346016</v>
      </c>
      <c r="E104" s="7">
        <v>2.13549037142</v>
      </c>
      <c r="F104" s="7">
        <v>2.13549037142</v>
      </c>
      <c r="G104" s="7">
        <v>2.13549037142</v>
      </c>
      <c r="H104" s="7">
        <v>2.13549037142</v>
      </c>
      <c r="I104" s="7">
        <v>2.1128526624199999</v>
      </c>
      <c r="J104" s="7">
        <v>2.1128526624199999</v>
      </c>
      <c r="K104" s="7">
        <v>2.1128526624199999</v>
      </c>
      <c r="L104" s="7">
        <v>2.02016316478</v>
      </c>
      <c r="M104" s="7">
        <v>1.93104085475</v>
      </c>
      <c r="N104" s="6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</row>
    <row r="105" spans="1:35" ht="9" hidden="1" customHeight="1" x14ac:dyDescent="0.2">
      <c r="A105" s="12" t="s">
        <v>16</v>
      </c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6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</row>
    <row r="106" spans="1:35" ht="13.5" customHeight="1" x14ac:dyDescent="0.2">
      <c r="A106" s="12" t="s">
        <v>23</v>
      </c>
      <c r="B106" s="7">
        <f t="shared" ref="B106:M106" si="37">SUM(B107:B109)</f>
        <v>91.287735870559999</v>
      </c>
      <c r="C106" s="7">
        <f t="shared" si="37"/>
        <v>65.102387129150003</v>
      </c>
      <c r="D106" s="7">
        <f t="shared" si="37"/>
        <v>38.690538349340002</v>
      </c>
      <c r="E106" s="7">
        <f t="shared" si="37"/>
        <v>33.313159502399998</v>
      </c>
      <c r="F106" s="7">
        <f t="shared" si="37"/>
        <v>29.677138414270001</v>
      </c>
      <c r="G106" s="7">
        <f t="shared" si="37"/>
        <v>52.622781468819994</v>
      </c>
      <c r="H106" s="7">
        <f t="shared" si="37"/>
        <v>24.05372767059</v>
      </c>
      <c r="I106" s="7">
        <f t="shared" si="37"/>
        <v>39.755139627310001</v>
      </c>
      <c r="J106" s="7">
        <f t="shared" si="37"/>
        <v>16.928932681100001</v>
      </c>
      <c r="K106" s="7">
        <f t="shared" si="37"/>
        <v>30.962829955299998</v>
      </c>
      <c r="L106" s="7">
        <f t="shared" si="37"/>
        <v>12.864295038729999</v>
      </c>
      <c r="M106" s="7">
        <f t="shared" si="37"/>
        <v>53.153898304549998</v>
      </c>
      <c r="N106" s="6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</row>
    <row r="107" spans="1:35" ht="9" hidden="1" customHeight="1" x14ac:dyDescent="0.2">
      <c r="A107" s="12" t="s">
        <v>15</v>
      </c>
      <c r="B107" s="7">
        <v>27.60399177927</v>
      </c>
      <c r="C107" s="7">
        <v>10.8700567288</v>
      </c>
      <c r="D107" s="7">
        <v>11.68126005599</v>
      </c>
      <c r="E107" s="7">
        <v>16.574267138109999</v>
      </c>
      <c r="F107" s="7">
        <v>13.79605230868</v>
      </c>
      <c r="G107" s="7">
        <v>37.400360978599998</v>
      </c>
      <c r="H107" s="7">
        <v>11.17940967102</v>
      </c>
      <c r="I107" s="7">
        <v>29.504104615519999</v>
      </c>
      <c r="J107" s="7">
        <v>9.0935046061199998</v>
      </c>
      <c r="K107" s="7">
        <v>25.593344613159999</v>
      </c>
      <c r="L107" s="7">
        <v>8.63842323133</v>
      </c>
      <c r="M107" s="7">
        <v>48.771453508370001</v>
      </c>
      <c r="N107" s="6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</row>
    <row r="108" spans="1:35" ht="9" hidden="1" customHeight="1" x14ac:dyDescent="0.2">
      <c r="A108" s="12" t="s">
        <v>16</v>
      </c>
      <c r="B108" s="7">
        <v>16.534302037170001</v>
      </c>
      <c r="C108" s="7">
        <v>17.749631663119999</v>
      </c>
      <c r="D108" s="7">
        <v>16.396778279549999</v>
      </c>
      <c r="E108" s="7">
        <v>16.738892364289999</v>
      </c>
      <c r="F108" s="7">
        <v>15.881086105590001</v>
      </c>
      <c r="G108" s="7">
        <v>15.222420490219999</v>
      </c>
      <c r="H108" s="7">
        <v>12.87431799957</v>
      </c>
      <c r="I108" s="7">
        <v>10.25103501179</v>
      </c>
      <c r="J108" s="7">
        <v>7.8354280749800003</v>
      </c>
      <c r="K108" s="7">
        <v>5.36948534214</v>
      </c>
      <c r="L108" s="7">
        <v>4.2258718073999999</v>
      </c>
      <c r="M108" s="7">
        <v>4.3824447961799997</v>
      </c>
      <c r="N108" s="6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</row>
    <row r="109" spans="1:35" ht="9" hidden="1" customHeight="1" x14ac:dyDescent="0.2">
      <c r="A109" s="12" t="s">
        <v>24</v>
      </c>
      <c r="B109" s="7">
        <v>47.149442054120001</v>
      </c>
      <c r="C109" s="7">
        <v>36.482698737230002</v>
      </c>
      <c r="D109" s="7">
        <v>10.6125000138</v>
      </c>
      <c r="E109" s="7"/>
      <c r="F109" s="7"/>
      <c r="G109" s="7"/>
      <c r="H109" s="7"/>
      <c r="I109" s="7"/>
      <c r="J109" s="7"/>
      <c r="K109" s="7"/>
      <c r="L109" s="7"/>
      <c r="M109" s="7"/>
      <c r="N109" s="6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</row>
    <row r="110" spans="1:35" ht="13.5" customHeight="1" x14ac:dyDescent="0.2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</row>
    <row r="111" spans="1:35" ht="13.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</row>
    <row r="112" spans="1:35" ht="13.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</row>
    <row r="113" spans="1:35" ht="13.5" customHeight="1" x14ac:dyDescent="0.2">
      <c r="A113" s="4"/>
      <c r="B113" s="14">
        <v>2036</v>
      </c>
      <c r="C113" s="14">
        <v>2037</v>
      </c>
      <c r="D113" s="14">
        <v>2038</v>
      </c>
      <c r="E113" s="14">
        <v>2039</v>
      </c>
      <c r="F113" s="14">
        <v>2040</v>
      </c>
      <c r="G113" s="14">
        <v>2041</v>
      </c>
      <c r="H113" s="14">
        <v>2042</v>
      </c>
      <c r="I113" s="14">
        <v>2043</v>
      </c>
      <c r="J113" s="14">
        <v>2044</v>
      </c>
      <c r="K113" s="14">
        <v>2045</v>
      </c>
      <c r="L113" s="14">
        <v>2046</v>
      </c>
      <c r="M113" s="14">
        <v>2047</v>
      </c>
      <c r="N113" s="6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</row>
    <row r="114" spans="1:35" ht="13.5" customHeight="1" x14ac:dyDescent="0.2">
      <c r="A114" s="4" t="s">
        <v>8</v>
      </c>
      <c r="B114" s="7">
        <f t="shared" ref="B114:M114" si="38">B115+B132</f>
        <v>80.644048225769993</v>
      </c>
      <c r="C114" s="7">
        <f t="shared" si="38"/>
        <v>36.674338098939998</v>
      </c>
      <c r="D114" s="7">
        <f t="shared" si="38"/>
        <v>34.95521180035</v>
      </c>
      <c r="E114" s="7">
        <f t="shared" si="38"/>
        <v>32.181079260420006</v>
      </c>
      <c r="F114" s="7">
        <f t="shared" si="38"/>
        <v>30.281383051460001</v>
      </c>
      <c r="G114" s="7">
        <f t="shared" si="38"/>
        <v>26.631951019140001</v>
      </c>
      <c r="H114" s="7">
        <f t="shared" si="38"/>
        <v>24.345190217280003</v>
      </c>
      <c r="I114" s="7">
        <f t="shared" si="38"/>
        <v>23.045667728230001</v>
      </c>
      <c r="J114" s="7">
        <f t="shared" si="38"/>
        <v>22.027450814440002</v>
      </c>
      <c r="K114" s="7">
        <f t="shared" si="38"/>
        <v>21.08658761429</v>
      </c>
      <c r="L114" s="7">
        <f t="shared" si="38"/>
        <v>19.52104364553</v>
      </c>
      <c r="M114" s="7">
        <f t="shared" si="38"/>
        <v>18.493885746810001</v>
      </c>
      <c r="N114" s="6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</row>
    <row r="115" spans="1:35" ht="13.5" customHeight="1" x14ac:dyDescent="0.2">
      <c r="A115" s="8" t="s">
        <v>9</v>
      </c>
      <c r="B115" s="9">
        <f t="shared" ref="B115:M115" si="39">B116+B125</f>
        <v>40.93308571</v>
      </c>
      <c r="C115" s="9">
        <f t="shared" si="39"/>
        <v>21.679157752000002</v>
      </c>
      <c r="D115" s="9">
        <f t="shared" si="39"/>
        <v>20.808120184</v>
      </c>
      <c r="E115" s="9">
        <f t="shared" si="39"/>
        <v>19.937082616000001</v>
      </c>
      <c r="F115" s="9">
        <f t="shared" si="39"/>
        <v>19.066045047999999</v>
      </c>
      <c r="G115" s="9">
        <f t="shared" si="39"/>
        <v>18.195007480000001</v>
      </c>
      <c r="H115" s="9">
        <f t="shared" si="39"/>
        <v>17.323969912000003</v>
      </c>
      <c r="I115" s="9">
        <f t="shared" si="39"/>
        <v>16.452932344000001</v>
      </c>
      <c r="J115" s="9">
        <f t="shared" si="39"/>
        <v>15.581894776</v>
      </c>
      <c r="K115" s="9">
        <f t="shared" si="39"/>
        <v>14.710857208</v>
      </c>
      <c r="L115" s="9">
        <f t="shared" si="39"/>
        <v>13.83981964</v>
      </c>
      <c r="M115" s="9">
        <f t="shared" si="39"/>
        <v>12.968789072</v>
      </c>
      <c r="N115" s="6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</row>
    <row r="116" spans="1:35" ht="13.5" customHeight="1" x14ac:dyDescent="0.2">
      <c r="A116" s="10" t="s">
        <v>10</v>
      </c>
      <c r="B116" s="11">
        <f t="shared" ref="B116:M116" si="40">B117+B119+B121</f>
        <v>12.01204171</v>
      </c>
      <c r="C116" s="11">
        <f t="shared" si="40"/>
        <v>9.5814137519999996</v>
      </c>
      <c r="D116" s="11">
        <f t="shared" si="40"/>
        <v>8.7103761839999994</v>
      </c>
      <c r="E116" s="11">
        <f t="shared" si="40"/>
        <v>7.839338616</v>
      </c>
      <c r="F116" s="11">
        <f t="shared" si="40"/>
        <v>6.9683010479999998</v>
      </c>
      <c r="G116" s="11">
        <f t="shared" si="40"/>
        <v>6.0972634799999996</v>
      </c>
      <c r="H116" s="11">
        <f t="shared" si="40"/>
        <v>5.2262259120000003</v>
      </c>
      <c r="I116" s="11">
        <f t="shared" si="40"/>
        <v>4.3551883440000001</v>
      </c>
      <c r="J116" s="11">
        <f t="shared" si="40"/>
        <v>3.4841507759999999</v>
      </c>
      <c r="K116" s="11">
        <f t="shared" si="40"/>
        <v>2.6131132080000001</v>
      </c>
      <c r="L116" s="11">
        <f t="shared" si="40"/>
        <v>1.7420756399999999</v>
      </c>
      <c r="M116" s="11">
        <f t="shared" si="40"/>
        <v>0.87103807200000005</v>
      </c>
      <c r="N116" s="6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</row>
    <row r="117" spans="1:35" ht="13.5" customHeight="1" x14ac:dyDescent="0.2">
      <c r="A117" s="12" t="s">
        <v>11</v>
      </c>
      <c r="B117" s="7">
        <f t="shared" ref="B117:M117" si="41">SUM(B118:B118)</f>
        <v>0</v>
      </c>
      <c r="C117" s="7">
        <f t="shared" si="41"/>
        <v>0</v>
      </c>
      <c r="D117" s="7">
        <f t="shared" si="41"/>
        <v>0</v>
      </c>
      <c r="E117" s="7">
        <f t="shared" si="41"/>
        <v>0</v>
      </c>
      <c r="F117" s="7">
        <f t="shared" si="41"/>
        <v>0</v>
      </c>
      <c r="G117" s="7">
        <f t="shared" si="41"/>
        <v>0</v>
      </c>
      <c r="H117" s="7">
        <f t="shared" si="41"/>
        <v>0</v>
      </c>
      <c r="I117" s="7">
        <f t="shared" si="41"/>
        <v>0</v>
      </c>
      <c r="J117" s="7">
        <f t="shared" si="41"/>
        <v>0</v>
      </c>
      <c r="K117" s="7">
        <f t="shared" si="41"/>
        <v>0</v>
      </c>
      <c r="L117" s="7">
        <f t="shared" si="41"/>
        <v>0</v>
      </c>
      <c r="M117" s="7">
        <f t="shared" si="41"/>
        <v>0</v>
      </c>
      <c r="N117" s="6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</row>
    <row r="118" spans="1:35" ht="9" hidden="1" customHeight="1" x14ac:dyDescent="0.2">
      <c r="A118" s="12" t="s">
        <v>12</v>
      </c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</row>
    <row r="119" spans="1:35" ht="13.5" customHeight="1" x14ac:dyDescent="0.2">
      <c r="A119" s="12" t="s">
        <v>13</v>
      </c>
      <c r="B119" s="7">
        <f t="shared" ref="B119:M119" si="42">SUM(B120:B120)</f>
        <v>0</v>
      </c>
      <c r="C119" s="7">
        <f t="shared" si="42"/>
        <v>0</v>
      </c>
      <c r="D119" s="7">
        <f t="shared" si="42"/>
        <v>0</v>
      </c>
      <c r="E119" s="7">
        <f t="shared" si="42"/>
        <v>0</v>
      </c>
      <c r="F119" s="7">
        <f t="shared" si="42"/>
        <v>0</v>
      </c>
      <c r="G119" s="7">
        <f t="shared" si="42"/>
        <v>0</v>
      </c>
      <c r="H119" s="7">
        <f t="shared" si="42"/>
        <v>0</v>
      </c>
      <c r="I119" s="7">
        <f t="shared" si="42"/>
        <v>0</v>
      </c>
      <c r="J119" s="7">
        <f t="shared" si="42"/>
        <v>0</v>
      </c>
      <c r="K119" s="7">
        <f t="shared" si="42"/>
        <v>0</v>
      </c>
      <c r="L119" s="7">
        <f t="shared" si="42"/>
        <v>0</v>
      </c>
      <c r="M119" s="7">
        <f t="shared" si="42"/>
        <v>0</v>
      </c>
      <c r="N119" s="6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</row>
    <row r="120" spans="1:35" ht="9" hidden="1" customHeight="1" x14ac:dyDescent="0.2">
      <c r="A120" s="12" t="s">
        <v>12</v>
      </c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</row>
    <row r="121" spans="1:35" ht="13.5" customHeight="1" x14ac:dyDescent="0.2">
      <c r="A121" s="12" t="s">
        <v>14</v>
      </c>
      <c r="B121" s="7">
        <f t="shared" ref="B121:M121" si="43">SUM(B122:B124)</f>
        <v>12.01204171</v>
      </c>
      <c r="C121" s="7">
        <f t="shared" si="43"/>
        <v>9.5814137519999996</v>
      </c>
      <c r="D121" s="7">
        <f t="shared" si="43"/>
        <v>8.7103761839999994</v>
      </c>
      <c r="E121" s="7">
        <f t="shared" si="43"/>
        <v>7.839338616</v>
      </c>
      <c r="F121" s="7">
        <f t="shared" si="43"/>
        <v>6.9683010479999998</v>
      </c>
      <c r="G121" s="7">
        <f t="shared" si="43"/>
        <v>6.0972634799999996</v>
      </c>
      <c r="H121" s="7">
        <f t="shared" si="43"/>
        <v>5.2262259120000003</v>
      </c>
      <c r="I121" s="7">
        <f t="shared" si="43"/>
        <v>4.3551883440000001</v>
      </c>
      <c r="J121" s="7">
        <f t="shared" si="43"/>
        <v>3.4841507759999999</v>
      </c>
      <c r="K121" s="7">
        <f t="shared" si="43"/>
        <v>2.6131132080000001</v>
      </c>
      <c r="L121" s="7">
        <f t="shared" si="43"/>
        <v>1.7420756399999999</v>
      </c>
      <c r="M121" s="7">
        <f t="shared" si="43"/>
        <v>0.87103807200000005</v>
      </c>
      <c r="N121" s="6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</row>
    <row r="122" spans="1:35" ht="9" hidden="1" customHeight="1" x14ac:dyDescent="0.2">
      <c r="A122" s="12" t="s">
        <v>15</v>
      </c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</row>
    <row r="123" spans="1:35" ht="9" hidden="1" customHeight="1" x14ac:dyDescent="0.2">
      <c r="A123" s="12" t="s">
        <v>12</v>
      </c>
      <c r="B123" s="7">
        <v>12.01204171</v>
      </c>
      <c r="C123" s="7">
        <v>9.5814137519999996</v>
      </c>
      <c r="D123" s="7">
        <v>8.7103761839999994</v>
      </c>
      <c r="E123" s="7">
        <v>7.839338616</v>
      </c>
      <c r="F123" s="7">
        <v>6.9683010479999998</v>
      </c>
      <c r="G123" s="7">
        <v>6.0972634799999996</v>
      </c>
      <c r="H123" s="7">
        <v>5.2262259120000003</v>
      </c>
      <c r="I123" s="7">
        <v>4.3551883440000001</v>
      </c>
      <c r="J123" s="7">
        <v>3.4841507759999999</v>
      </c>
      <c r="K123" s="7">
        <v>2.6131132080000001</v>
      </c>
      <c r="L123" s="7">
        <v>1.7420756399999999</v>
      </c>
      <c r="M123" s="7">
        <v>0.87103807200000005</v>
      </c>
      <c r="N123" s="6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</row>
    <row r="124" spans="1:35" ht="9" hidden="1" customHeight="1" x14ac:dyDescent="0.2">
      <c r="A124" s="12" t="s">
        <v>16</v>
      </c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</row>
    <row r="125" spans="1:35" ht="13.5" customHeight="1" x14ac:dyDescent="0.2">
      <c r="A125" s="10" t="s">
        <v>17</v>
      </c>
      <c r="B125" s="11">
        <f t="shared" ref="B125:M125" si="44">B126+B128</f>
        <v>28.921043999999998</v>
      </c>
      <c r="C125" s="11">
        <f t="shared" si="44"/>
        <v>12.097744</v>
      </c>
      <c r="D125" s="11">
        <f t="shared" si="44"/>
        <v>12.097744</v>
      </c>
      <c r="E125" s="11">
        <f t="shared" si="44"/>
        <v>12.097744</v>
      </c>
      <c r="F125" s="11">
        <f t="shared" si="44"/>
        <v>12.097744</v>
      </c>
      <c r="G125" s="11">
        <f t="shared" si="44"/>
        <v>12.097744</v>
      </c>
      <c r="H125" s="11">
        <f t="shared" si="44"/>
        <v>12.097744</v>
      </c>
      <c r="I125" s="11">
        <f t="shared" si="44"/>
        <v>12.097744</v>
      </c>
      <c r="J125" s="11">
        <f t="shared" si="44"/>
        <v>12.097744</v>
      </c>
      <c r="K125" s="11">
        <f t="shared" si="44"/>
        <v>12.097744</v>
      </c>
      <c r="L125" s="11">
        <f t="shared" si="44"/>
        <v>12.097744</v>
      </c>
      <c r="M125" s="11">
        <f t="shared" si="44"/>
        <v>12.097751000000001</v>
      </c>
      <c r="N125" s="6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</row>
    <row r="126" spans="1:35" ht="13.5" customHeight="1" x14ac:dyDescent="0.2">
      <c r="A126" s="12" t="s">
        <v>13</v>
      </c>
      <c r="B126" s="7">
        <f t="shared" ref="B126:M126" si="45">SUM(B127:B127)</f>
        <v>0</v>
      </c>
      <c r="C126" s="7">
        <f t="shared" si="45"/>
        <v>0</v>
      </c>
      <c r="D126" s="7">
        <f t="shared" si="45"/>
        <v>0</v>
      </c>
      <c r="E126" s="7">
        <f t="shared" si="45"/>
        <v>0</v>
      </c>
      <c r="F126" s="7">
        <f t="shared" si="45"/>
        <v>0</v>
      </c>
      <c r="G126" s="7">
        <f t="shared" si="45"/>
        <v>0</v>
      </c>
      <c r="H126" s="7">
        <f t="shared" si="45"/>
        <v>0</v>
      </c>
      <c r="I126" s="7">
        <f t="shared" si="45"/>
        <v>0</v>
      </c>
      <c r="J126" s="7">
        <f t="shared" si="45"/>
        <v>0</v>
      </c>
      <c r="K126" s="7">
        <f t="shared" si="45"/>
        <v>0</v>
      </c>
      <c r="L126" s="7">
        <f t="shared" si="45"/>
        <v>0</v>
      </c>
      <c r="M126" s="7">
        <f t="shared" si="45"/>
        <v>0</v>
      </c>
      <c r="N126" s="6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</row>
    <row r="127" spans="1:35" ht="9" hidden="1" customHeight="1" x14ac:dyDescent="0.2">
      <c r="A127" s="12" t="s">
        <v>12</v>
      </c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</row>
    <row r="128" spans="1:35" ht="13.5" customHeight="1" x14ac:dyDescent="0.2">
      <c r="A128" s="12" t="s">
        <v>14</v>
      </c>
      <c r="B128" s="7">
        <f t="shared" ref="B128:M128" si="46">SUM(B129:B131)</f>
        <v>28.921043999999998</v>
      </c>
      <c r="C128" s="7">
        <f t="shared" si="46"/>
        <v>12.097744</v>
      </c>
      <c r="D128" s="7">
        <f t="shared" si="46"/>
        <v>12.097744</v>
      </c>
      <c r="E128" s="7">
        <f t="shared" si="46"/>
        <v>12.097744</v>
      </c>
      <c r="F128" s="7">
        <f t="shared" si="46"/>
        <v>12.097744</v>
      </c>
      <c r="G128" s="7">
        <f t="shared" si="46"/>
        <v>12.097744</v>
      </c>
      <c r="H128" s="7">
        <f t="shared" si="46"/>
        <v>12.097744</v>
      </c>
      <c r="I128" s="7">
        <f t="shared" si="46"/>
        <v>12.097744</v>
      </c>
      <c r="J128" s="7">
        <f t="shared" si="46"/>
        <v>12.097744</v>
      </c>
      <c r="K128" s="7">
        <f t="shared" si="46"/>
        <v>12.097744</v>
      </c>
      <c r="L128" s="7">
        <f t="shared" si="46"/>
        <v>12.097744</v>
      </c>
      <c r="M128" s="7">
        <f t="shared" si="46"/>
        <v>12.097751000000001</v>
      </c>
      <c r="N128" s="6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</row>
    <row r="129" spans="1:35" ht="9" hidden="1" customHeight="1" x14ac:dyDescent="0.2">
      <c r="A129" s="12" t="s">
        <v>15</v>
      </c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</row>
    <row r="130" spans="1:35" ht="9" hidden="1" customHeight="1" x14ac:dyDescent="0.2">
      <c r="A130" s="12" t="s">
        <v>12</v>
      </c>
      <c r="B130" s="7">
        <v>28.921043999999998</v>
      </c>
      <c r="C130" s="7">
        <v>12.097744</v>
      </c>
      <c r="D130" s="7">
        <v>12.097744</v>
      </c>
      <c r="E130" s="7">
        <v>12.097744</v>
      </c>
      <c r="F130" s="7">
        <v>12.097744</v>
      </c>
      <c r="G130" s="7">
        <v>12.097744</v>
      </c>
      <c r="H130" s="7">
        <v>12.097744</v>
      </c>
      <c r="I130" s="7">
        <v>12.097744</v>
      </c>
      <c r="J130" s="7">
        <v>12.097744</v>
      </c>
      <c r="K130" s="7">
        <v>12.097744</v>
      </c>
      <c r="L130" s="7">
        <v>12.097744</v>
      </c>
      <c r="M130" s="7">
        <v>12.097751000000001</v>
      </c>
      <c r="N130" s="6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</row>
    <row r="131" spans="1:35" ht="9" hidden="1" customHeight="1" x14ac:dyDescent="0.2">
      <c r="A131" s="12" t="s">
        <v>16</v>
      </c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</row>
    <row r="132" spans="1:35" ht="13.5" customHeight="1" x14ac:dyDescent="0.2">
      <c r="A132" s="8" t="s">
        <v>18</v>
      </c>
      <c r="B132" s="9">
        <f t="shared" ref="B132:M132" si="47">B133+B152</f>
        <v>39.710962515769992</v>
      </c>
      <c r="C132" s="9">
        <f t="shared" si="47"/>
        <v>14.99518034694</v>
      </c>
      <c r="D132" s="9">
        <f t="shared" si="47"/>
        <v>14.14709161635</v>
      </c>
      <c r="E132" s="9">
        <f t="shared" si="47"/>
        <v>12.243996644420001</v>
      </c>
      <c r="F132" s="9">
        <f t="shared" si="47"/>
        <v>11.215338003460001</v>
      </c>
      <c r="G132" s="9">
        <f t="shared" si="47"/>
        <v>8.4369435391399996</v>
      </c>
      <c r="H132" s="9">
        <f t="shared" si="47"/>
        <v>7.02122030528</v>
      </c>
      <c r="I132" s="9">
        <f t="shared" si="47"/>
        <v>6.5927353842300001</v>
      </c>
      <c r="J132" s="9">
        <f t="shared" si="47"/>
        <v>6.4455560384399995</v>
      </c>
      <c r="K132" s="9">
        <f t="shared" si="47"/>
        <v>6.3757304062899998</v>
      </c>
      <c r="L132" s="9">
        <f t="shared" si="47"/>
        <v>5.6812240055299998</v>
      </c>
      <c r="M132" s="9">
        <f t="shared" si="47"/>
        <v>5.5250966748100003</v>
      </c>
      <c r="N132" s="6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</row>
    <row r="133" spans="1:35" ht="13.5" customHeight="1" x14ac:dyDescent="0.2">
      <c r="A133" s="10" t="s">
        <v>10</v>
      </c>
      <c r="B133" s="11">
        <f t="shared" ref="B133:M133" si="48">B134+B140+B143+B148</f>
        <v>5.4289612456100009</v>
      </c>
      <c r="C133" s="11">
        <f t="shared" si="48"/>
        <v>5.1939059476800002</v>
      </c>
      <c r="D133" s="11">
        <f t="shared" si="48"/>
        <v>5.0431063588800003</v>
      </c>
      <c r="E133" s="11">
        <f t="shared" si="48"/>
        <v>4.9269175091299999</v>
      </c>
      <c r="F133" s="11">
        <f t="shared" si="48"/>
        <v>4.8578088679400002</v>
      </c>
      <c r="G133" s="11">
        <f t="shared" si="48"/>
        <v>3.1239757631099998</v>
      </c>
      <c r="H133" s="11">
        <f t="shared" si="48"/>
        <v>3.0424477623300001</v>
      </c>
      <c r="I133" s="11">
        <f t="shared" si="48"/>
        <v>3.0019893108799995</v>
      </c>
      <c r="J133" s="11">
        <f t="shared" si="48"/>
        <v>2.9725665282400002</v>
      </c>
      <c r="K133" s="11">
        <f t="shared" si="48"/>
        <v>2.9292624791699997</v>
      </c>
      <c r="L133" s="11">
        <f t="shared" si="48"/>
        <v>2.89402979696</v>
      </c>
      <c r="M133" s="11">
        <f t="shared" si="48"/>
        <v>2.8577944453500002</v>
      </c>
      <c r="N133" s="6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</row>
    <row r="134" spans="1:35" ht="13.5" customHeight="1" x14ac:dyDescent="0.2">
      <c r="A134" s="12" t="s">
        <v>11</v>
      </c>
      <c r="B134" s="7">
        <f t="shared" ref="B134:M134" si="49">SUM(B135:B139)</f>
        <v>8.235000009E-2</v>
      </c>
      <c r="C134" s="7">
        <f t="shared" si="49"/>
        <v>8.235000009E-2</v>
      </c>
      <c r="D134" s="7">
        <f t="shared" si="49"/>
        <v>8.235000009E-2</v>
      </c>
      <c r="E134" s="7">
        <f t="shared" si="49"/>
        <v>8.235000009E-2</v>
      </c>
      <c r="F134" s="7">
        <f t="shared" si="49"/>
        <v>8.235000009E-2</v>
      </c>
      <c r="G134" s="7">
        <f t="shared" si="49"/>
        <v>8.2050000090000005E-2</v>
      </c>
      <c r="H134" s="7">
        <f t="shared" si="49"/>
        <v>8.2050000090000005E-2</v>
      </c>
      <c r="I134" s="7">
        <f t="shared" si="49"/>
        <v>8.2050000090000005E-2</v>
      </c>
      <c r="J134" s="7">
        <f t="shared" si="49"/>
        <v>8.2050000090000005E-2</v>
      </c>
      <c r="K134" s="7">
        <f t="shared" si="49"/>
        <v>8.2050000090000005E-2</v>
      </c>
      <c r="L134" s="7">
        <f t="shared" si="49"/>
        <v>8.2050000090000005E-2</v>
      </c>
      <c r="M134" s="7">
        <f t="shared" si="49"/>
        <v>8.2050000090000005E-2</v>
      </c>
      <c r="N134" s="6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</row>
    <row r="135" spans="1:35" ht="9" hidden="1" customHeight="1" x14ac:dyDescent="0.2">
      <c r="A135" s="12" t="s">
        <v>15</v>
      </c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</row>
    <row r="136" spans="1:35" ht="9" hidden="1" customHeight="1" x14ac:dyDescent="0.2">
      <c r="A136" s="12" t="s">
        <v>19</v>
      </c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</row>
    <row r="137" spans="1:35" ht="9" hidden="1" customHeight="1" x14ac:dyDescent="0.2">
      <c r="A137" s="12" t="s">
        <v>20</v>
      </c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</row>
    <row r="138" spans="1:35" ht="9" hidden="1" customHeight="1" x14ac:dyDescent="0.2">
      <c r="A138" s="12" t="s">
        <v>12</v>
      </c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</row>
    <row r="139" spans="1:35" ht="9" hidden="1" customHeight="1" x14ac:dyDescent="0.2">
      <c r="A139" s="12" t="s">
        <v>16</v>
      </c>
      <c r="B139" s="7">
        <v>8.235000009E-2</v>
      </c>
      <c r="C139" s="7">
        <v>8.235000009E-2</v>
      </c>
      <c r="D139" s="7">
        <v>8.235000009E-2</v>
      </c>
      <c r="E139" s="7">
        <v>8.235000009E-2</v>
      </c>
      <c r="F139" s="7">
        <v>8.235000009E-2</v>
      </c>
      <c r="G139" s="7">
        <v>8.2050000090000005E-2</v>
      </c>
      <c r="H139" s="7">
        <v>8.2050000090000005E-2</v>
      </c>
      <c r="I139" s="7">
        <v>8.2050000090000005E-2</v>
      </c>
      <c r="J139" s="7">
        <v>8.2050000090000005E-2</v>
      </c>
      <c r="K139" s="7">
        <v>8.2050000090000005E-2</v>
      </c>
      <c r="L139" s="7">
        <v>8.2050000090000005E-2</v>
      </c>
      <c r="M139" s="7">
        <v>8.2050000090000005E-2</v>
      </c>
      <c r="N139" s="6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</row>
    <row r="140" spans="1:35" ht="13.5" customHeight="1" x14ac:dyDescent="0.2">
      <c r="A140" s="12" t="s">
        <v>21</v>
      </c>
      <c r="B140" s="7">
        <f t="shared" ref="B140:M140" si="50">SUM(B141:B142)</f>
        <v>0</v>
      </c>
      <c r="C140" s="7">
        <f t="shared" si="50"/>
        <v>0</v>
      </c>
      <c r="D140" s="7">
        <f t="shared" si="50"/>
        <v>0</v>
      </c>
      <c r="E140" s="7">
        <f t="shared" si="50"/>
        <v>0</v>
      </c>
      <c r="F140" s="7">
        <f t="shared" si="50"/>
        <v>0</v>
      </c>
      <c r="G140" s="7">
        <f t="shared" si="50"/>
        <v>0</v>
      </c>
      <c r="H140" s="7">
        <f t="shared" si="50"/>
        <v>0</v>
      </c>
      <c r="I140" s="7">
        <f t="shared" si="50"/>
        <v>0</v>
      </c>
      <c r="J140" s="7">
        <f t="shared" si="50"/>
        <v>0</v>
      </c>
      <c r="K140" s="7">
        <f t="shared" si="50"/>
        <v>0</v>
      </c>
      <c r="L140" s="7">
        <f t="shared" si="50"/>
        <v>0</v>
      </c>
      <c r="M140" s="7">
        <f t="shared" si="50"/>
        <v>0</v>
      </c>
      <c r="N140" s="6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</row>
    <row r="141" spans="1:35" ht="9" hidden="1" customHeight="1" x14ac:dyDescent="0.2">
      <c r="A141" s="12" t="s">
        <v>15</v>
      </c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</row>
    <row r="142" spans="1:35" ht="9" hidden="1" customHeight="1" x14ac:dyDescent="0.2">
      <c r="A142" s="12" t="s">
        <v>16</v>
      </c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</row>
    <row r="143" spans="1:35" ht="13.5" customHeight="1" x14ac:dyDescent="0.2">
      <c r="A143" s="12" t="s">
        <v>22</v>
      </c>
      <c r="B143" s="7">
        <f t="shared" ref="B143:M143" si="51">SUM(B144:B147)</f>
        <v>1.8936182239999998E-2</v>
      </c>
      <c r="C143" s="7">
        <f t="shared" si="51"/>
        <v>1.7478822959999998E-2</v>
      </c>
      <c r="D143" s="7">
        <f t="shared" si="51"/>
        <v>1.603663898E-2</v>
      </c>
      <c r="E143" s="7">
        <f t="shared" si="51"/>
        <v>1.459441987E-2</v>
      </c>
      <c r="F143" s="7">
        <f t="shared" si="51"/>
        <v>1.31635551E-2</v>
      </c>
      <c r="G143" s="7">
        <f t="shared" si="51"/>
        <v>1.170990741E-2</v>
      </c>
      <c r="H143" s="7">
        <f t="shared" si="51"/>
        <v>1.0267651359999999E-2</v>
      </c>
      <c r="I143" s="7">
        <f t="shared" si="51"/>
        <v>8.8254316799999989E-3</v>
      </c>
      <c r="J143" s="7">
        <f t="shared" si="51"/>
        <v>7.3910736600000006E-3</v>
      </c>
      <c r="K143" s="7">
        <f t="shared" si="51"/>
        <v>5.9408832200000001E-3</v>
      </c>
      <c r="L143" s="7">
        <f t="shared" si="51"/>
        <v>4.9468995399999998E-3</v>
      </c>
      <c r="M143" s="7">
        <f t="shared" si="51"/>
        <v>4.1177684799999998E-3</v>
      </c>
      <c r="N143" s="6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</row>
    <row r="144" spans="1:35" ht="9" hidden="1" customHeight="1" x14ac:dyDescent="0.2">
      <c r="A144" s="12" t="s">
        <v>15</v>
      </c>
      <c r="B144" s="7">
        <v>1.688497596E-2</v>
      </c>
      <c r="C144" s="7">
        <v>1.5539559119999999E-2</v>
      </c>
      <c r="D144" s="7">
        <v>1.420364052E-2</v>
      </c>
      <c r="E144" s="7">
        <v>1.286768592E-2</v>
      </c>
      <c r="F144" s="7">
        <v>1.153857384E-2</v>
      </c>
      <c r="G144" s="7">
        <v>1.019570364E-2</v>
      </c>
      <c r="H144" s="7">
        <v>8.8597126799999995E-3</v>
      </c>
      <c r="I144" s="7">
        <v>7.5237580799999999E-3</v>
      </c>
      <c r="J144" s="7">
        <v>6.1923171600000004E-3</v>
      </c>
      <c r="K144" s="7">
        <v>4.8517398000000002E-3</v>
      </c>
      <c r="L144" s="7">
        <v>3.9640211999999999E-3</v>
      </c>
      <c r="M144" s="7">
        <v>3.2411552399999998E-3</v>
      </c>
      <c r="N144" s="6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</row>
    <row r="145" spans="1:35" ht="9" hidden="1" customHeight="1" x14ac:dyDescent="0.2">
      <c r="A145" s="12" t="s">
        <v>19</v>
      </c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</row>
    <row r="146" spans="1:35" ht="9" hidden="1" customHeight="1" x14ac:dyDescent="0.2">
      <c r="A146" s="12" t="s">
        <v>20</v>
      </c>
      <c r="B146" s="7">
        <v>2.05120628E-3</v>
      </c>
      <c r="C146" s="7">
        <v>1.93926384E-3</v>
      </c>
      <c r="D146" s="7">
        <v>1.8329984600000001E-3</v>
      </c>
      <c r="E146" s="7">
        <v>1.7267339499999999E-3</v>
      </c>
      <c r="F146" s="7">
        <v>1.62498126E-3</v>
      </c>
      <c r="G146" s="7">
        <v>1.5142037699999999E-3</v>
      </c>
      <c r="H146" s="7">
        <v>1.40793868E-3</v>
      </c>
      <c r="I146" s="7">
        <v>1.3016735999999999E-3</v>
      </c>
      <c r="J146" s="7">
        <v>1.1987565E-3</v>
      </c>
      <c r="K146" s="7">
        <v>1.0891434199999999E-3</v>
      </c>
      <c r="L146" s="7">
        <v>9.8287833999999991E-4</v>
      </c>
      <c r="M146" s="7">
        <v>8.7661323999999995E-4</v>
      </c>
      <c r="N146" s="6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</row>
    <row r="147" spans="1:35" ht="9" hidden="1" customHeight="1" x14ac:dyDescent="0.2">
      <c r="A147" s="12" t="s">
        <v>16</v>
      </c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</row>
    <row r="148" spans="1:35" ht="13.5" customHeight="1" x14ac:dyDescent="0.2">
      <c r="A148" s="12" t="s">
        <v>23</v>
      </c>
      <c r="B148" s="7">
        <f t="shared" ref="B148:M148" si="52">SUM(B149:B151)</f>
        <v>5.327675063280001</v>
      </c>
      <c r="C148" s="7">
        <f t="shared" si="52"/>
        <v>5.0940771246300001</v>
      </c>
      <c r="D148" s="7">
        <f t="shared" si="52"/>
        <v>4.9447197198100001</v>
      </c>
      <c r="E148" s="7">
        <f t="shared" si="52"/>
        <v>4.8299730891700001</v>
      </c>
      <c r="F148" s="7">
        <f t="shared" si="52"/>
        <v>4.7622953127500001</v>
      </c>
      <c r="G148" s="7">
        <f t="shared" si="52"/>
        <v>3.0302158556099998</v>
      </c>
      <c r="H148" s="7">
        <f t="shared" si="52"/>
        <v>2.95013011088</v>
      </c>
      <c r="I148" s="7">
        <f t="shared" si="52"/>
        <v>2.9111138791099997</v>
      </c>
      <c r="J148" s="7">
        <f t="shared" si="52"/>
        <v>2.88312545449</v>
      </c>
      <c r="K148" s="7">
        <f t="shared" si="52"/>
        <v>2.8412715958599999</v>
      </c>
      <c r="L148" s="7">
        <f t="shared" si="52"/>
        <v>2.8070328973300001</v>
      </c>
      <c r="M148" s="7">
        <f t="shared" si="52"/>
        <v>2.77162667678</v>
      </c>
      <c r="N148" s="6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</row>
    <row r="149" spans="1:35" ht="9" hidden="1" customHeight="1" x14ac:dyDescent="0.2">
      <c r="A149" s="12" t="s">
        <v>15</v>
      </c>
      <c r="B149" s="7">
        <v>0.26114079007000002</v>
      </c>
      <c r="C149" s="7">
        <v>0.16593549095999999</v>
      </c>
      <c r="D149" s="7">
        <v>0.13294697519000001</v>
      </c>
      <c r="E149" s="7">
        <v>0.10564956764</v>
      </c>
      <c r="F149" s="7">
        <v>7.921716811E-2</v>
      </c>
      <c r="G149" s="7">
        <v>5.3613550119999999E-2</v>
      </c>
      <c r="H149" s="7">
        <v>8.07374592E-3</v>
      </c>
      <c r="I149" s="7">
        <v>2.8417852800000001E-3</v>
      </c>
      <c r="J149" s="7">
        <v>1.0203479999999999E-3</v>
      </c>
      <c r="K149" s="7">
        <v>5.6804399999999997E-4</v>
      </c>
      <c r="L149" s="7">
        <v>1.13616E-4</v>
      </c>
      <c r="M149" s="7"/>
      <c r="N149" s="6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</row>
    <row r="150" spans="1:35" ht="9" hidden="1" customHeight="1" x14ac:dyDescent="0.2">
      <c r="A150" s="12" t="s">
        <v>16</v>
      </c>
      <c r="B150" s="7">
        <v>0.75939828793999997</v>
      </c>
      <c r="C150" s="7">
        <v>0.63394489531999998</v>
      </c>
      <c r="D150" s="7">
        <v>0.51472179530999995</v>
      </c>
      <c r="E150" s="7">
        <v>0.42727257221999998</v>
      </c>
      <c r="F150" s="7">
        <v>0.37594215936999997</v>
      </c>
      <c r="G150" s="7">
        <v>0.33735135783999998</v>
      </c>
      <c r="H150" s="7">
        <v>0.30280541730999999</v>
      </c>
      <c r="I150" s="7">
        <v>0.26902114618</v>
      </c>
      <c r="J150" s="7">
        <v>0.23562333383</v>
      </c>
      <c r="K150" s="7">
        <v>0.20145260421</v>
      </c>
      <c r="L150" s="7">
        <v>0.16766833368</v>
      </c>
      <c r="M150" s="7">
        <v>0.13237572913000001</v>
      </c>
      <c r="N150" s="6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</row>
    <row r="151" spans="1:35" ht="9" hidden="1" customHeight="1" x14ac:dyDescent="0.2">
      <c r="A151" s="12" t="s">
        <v>24</v>
      </c>
      <c r="B151" s="7">
        <v>4.3071359852700004</v>
      </c>
      <c r="C151" s="7">
        <v>4.2941967383500002</v>
      </c>
      <c r="D151" s="7">
        <v>4.29705094931</v>
      </c>
      <c r="E151" s="7">
        <v>4.29705094931</v>
      </c>
      <c r="F151" s="7">
        <v>4.3071359852700004</v>
      </c>
      <c r="G151" s="7">
        <v>2.6392509476499999</v>
      </c>
      <c r="H151" s="7">
        <v>2.6392509476499999</v>
      </c>
      <c r="I151" s="7">
        <v>2.6392509476499999</v>
      </c>
      <c r="J151" s="7">
        <v>2.6464817726600001</v>
      </c>
      <c r="K151" s="7">
        <v>2.6392509476499999</v>
      </c>
      <c r="L151" s="7">
        <v>2.6392509476499999</v>
      </c>
      <c r="M151" s="7">
        <v>2.6392509476499999</v>
      </c>
      <c r="N151" s="6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</row>
    <row r="152" spans="1:35" ht="13.5" customHeight="1" x14ac:dyDescent="0.2">
      <c r="A152" s="10" t="s">
        <v>17</v>
      </c>
      <c r="B152" s="11">
        <f t="shared" ref="B152:M152" si="53">B153+B156+B161</f>
        <v>34.282001270159995</v>
      </c>
      <c r="C152" s="11">
        <f t="shared" si="53"/>
        <v>9.8012743992600004</v>
      </c>
      <c r="D152" s="11">
        <f t="shared" si="53"/>
        <v>9.1039852574700006</v>
      </c>
      <c r="E152" s="11">
        <f t="shared" si="53"/>
        <v>7.3170791352900011</v>
      </c>
      <c r="F152" s="11">
        <f t="shared" si="53"/>
        <v>6.3575291355200001</v>
      </c>
      <c r="G152" s="11">
        <f t="shared" si="53"/>
        <v>5.3129677760299998</v>
      </c>
      <c r="H152" s="11">
        <f t="shared" si="53"/>
        <v>3.9787725429499998</v>
      </c>
      <c r="I152" s="11">
        <f t="shared" si="53"/>
        <v>3.5907460733500001</v>
      </c>
      <c r="J152" s="11">
        <f t="shared" si="53"/>
        <v>3.4729895101999997</v>
      </c>
      <c r="K152" s="11">
        <f t="shared" si="53"/>
        <v>3.4464679271200001</v>
      </c>
      <c r="L152" s="11">
        <f t="shared" si="53"/>
        <v>2.7871942085699999</v>
      </c>
      <c r="M152" s="11">
        <f t="shared" si="53"/>
        <v>2.6673022294600002</v>
      </c>
      <c r="N152" s="6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</row>
    <row r="153" spans="1:35" ht="13.5" customHeight="1" x14ac:dyDescent="0.2">
      <c r="A153" s="12" t="s">
        <v>21</v>
      </c>
      <c r="B153" s="7">
        <f t="shared" ref="B153:M153" si="54">SUM(B154:B155)</f>
        <v>0</v>
      </c>
      <c r="C153" s="7">
        <f t="shared" si="54"/>
        <v>0</v>
      </c>
      <c r="D153" s="7">
        <f t="shared" si="54"/>
        <v>0</v>
      </c>
      <c r="E153" s="7">
        <f t="shared" si="54"/>
        <v>0</v>
      </c>
      <c r="F153" s="7">
        <f t="shared" si="54"/>
        <v>0</v>
      </c>
      <c r="G153" s="7">
        <f t="shared" si="54"/>
        <v>0</v>
      </c>
      <c r="H153" s="7">
        <f t="shared" si="54"/>
        <v>0</v>
      </c>
      <c r="I153" s="7">
        <f t="shared" si="54"/>
        <v>0</v>
      </c>
      <c r="J153" s="7">
        <f t="shared" si="54"/>
        <v>0</v>
      </c>
      <c r="K153" s="7">
        <f t="shared" si="54"/>
        <v>0</v>
      </c>
      <c r="L153" s="7">
        <f t="shared" si="54"/>
        <v>0</v>
      </c>
      <c r="M153" s="7">
        <f t="shared" si="54"/>
        <v>0</v>
      </c>
      <c r="N153" s="6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</row>
    <row r="154" spans="1:35" ht="9" hidden="1" customHeight="1" x14ac:dyDescent="0.2">
      <c r="A154" s="12" t="s">
        <v>15</v>
      </c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</row>
    <row r="155" spans="1:35" ht="9" hidden="1" customHeight="1" x14ac:dyDescent="0.2">
      <c r="A155" s="12" t="s">
        <v>16</v>
      </c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</row>
    <row r="156" spans="1:35" ht="13.5" customHeight="1" x14ac:dyDescent="0.2">
      <c r="A156" s="12" t="s">
        <v>22</v>
      </c>
      <c r="B156" s="7">
        <f t="shared" ref="B156:M156" si="55">SUM(B157:B160)</f>
        <v>1.4631371823400001</v>
      </c>
      <c r="C156" s="7">
        <f t="shared" si="55"/>
        <v>1.4631371823400001</v>
      </c>
      <c r="D156" s="7">
        <f t="shared" si="55"/>
        <v>1.4631371830600002</v>
      </c>
      <c r="E156" s="7">
        <f t="shared" si="55"/>
        <v>1.4631371830600002</v>
      </c>
      <c r="F156" s="7">
        <f t="shared" si="55"/>
        <v>1.46313718342</v>
      </c>
      <c r="G156" s="7">
        <f t="shared" si="55"/>
        <v>1.46313718378</v>
      </c>
      <c r="H156" s="7">
        <f t="shared" si="55"/>
        <v>1.46313718378</v>
      </c>
      <c r="I156" s="7">
        <f t="shared" si="55"/>
        <v>1.46313718378</v>
      </c>
      <c r="J156" s="7">
        <f t="shared" si="55"/>
        <v>1.46313718378</v>
      </c>
      <c r="K156" s="7">
        <f t="shared" si="55"/>
        <v>1.4479840299200002</v>
      </c>
      <c r="L156" s="7">
        <f t="shared" si="55"/>
        <v>1.4328308760600001</v>
      </c>
      <c r="M156" s="7">
        <f t="shared" si="55"/>
        <v>1.4245508760600001</v>
      </c>
      <c r="N156" s="6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</row>
    <row r="157" spans="1:35" ht="9" hidden="1" customHeight="1" x14ac:dyDescent="0.2">
      <c r="A157" s="12" t="s">
        <v>15</v>
      </c>
      <c r="B157" s="7">
        <v>0.40048660046000001</v>
      </c>
      <c r="C157" s="7">
        <v>0.40048660046000001</v>
      </c>
      <c r="D157" s="7">
        <v>0.40048660118000001</v>
      </c>
      <c r="E157" s="7">
        <v>0.40048660118000001</v>
      </c>
      <c r="F157" s="7">
        <v>0.40048660153999999</v>
      </c>
      <c r="G157" s="7">
        <v>0.40048660190000002</v>
      </c>
      <c r="H157" s="7">
        <v>0.40048660190000002</v>
      </c>
      <c r="I157" s="7">
        <v>0.40048660190000002</v>
      </c>
      <c r="J157" s="7">
        <v>0.40048660190000002</v>
      </c>
      <c r="K157" s="7">
        <v>0.38533344804000003</v>
      </c>
      <c r="L157" s="7">
        <v>0.37018029417999998</v>
      </c>
      <c r="M157" s="7">
        <v>0.36190029418000003</v>
      </c>
      <c r="N157" s="6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</row>
    <row r="158" spans="1:35" ht="9" hidden="1" customHeight="1" x14ac:dyDescent="0.2">
      <c r="A158" s="12" t="s">
        <v>19</v>
      </c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</row>
    <row r="159" spans="1:35" ht="9" hidden="1" customHeight="1" x14ac:dyDescent="0.2">
      <c r="A159" s="12" t="s">
        <v>20</v>
      </c>
      <c r="B159" s="7">
        <v>1.0626505818800001</v>
      </c>
      <c r="C159" s="7">
        <v>1.0626505818800001</v>
      </c>
      <c r="D159" s="7">
        <v>1.0626505818800001</v>
      </c>
      <c r="E159" s="7">
        <v>1.0626505818800001</v>
      </c>
      <c r="F159" s="7">
        <v>1.0626505818800001</v>
      </c>
      <c r="G159" s="7">
        <v>1.0626505818800001</v>
      </c>
      <c r="H159" s="7">
        <v>1.0626505818800001</v>
      </c>
      <c r="I159" s="7">
        <v>1.0626505818800001</v>
      </c>
      <c r="J159" s="7">
        <v>1.0626505818800001</v>
      </c>
      <c r="K159" s="7">
        <v>1.0626505818800001</v>
      </c>
      <c r="L159" s="7">
        <v>1.0626505818800001</v>
      </c>
      <c r="M159" s="7">
        <v>1.0626505818800001</v>
      </c>
      <c r="N159" s="6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</row>
    <row r="160" spans="1:35" ht="9" hidden="1" customHeight="1" x14ac:dyDescent="0.2">
      <c r="A160" s="12" t="s">
        <v>16</v>
      </c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</row>
    <row r="161" spans="1:35" ht="13.5" customHeight="1" x14ac:dyDescent="0.2">
      <c r="A161" s="12" t="s">
        <v>23</v>
      </c>
      <c r="B161" s="7">
        <f t="shared" ref="B161:M161" si="56">SUM(B162:B164)</f>
        <v>32.818864087819996</v>
      </c>
      <c r="C161" s="7">
        <f t="shared" si="56"/>
        <v>8.3381372169199999</v>
      </c>
      <c r="D161" s="7">
        <f t="shared" si="56"/>
        <v>7.64084807441</v>
      </c>
      <c r="E161" s="7">
        <f t="shared" si="56"/>
        <v>5.8539419522300005</v>
      </c>
      <c r="F161" s="7">
        <f t="shared" si="56"/>
        <v>4.8943919521000003</v>
      </c>
      <c r="G161" s="7">
        <f t="shared" si="56"/>
        <v>3.84983059225</v>
      </c>
      <c r="H161" s="7">
        <f t="shared" si="56"/>
        <v>2.51563535917</v>
      </c>
      <c r="I161" s="7">
        <f t="shared" si="56"/>
        <v>2.1276088895699998</v>
      </c>
      <c r="J161" s="7">
        <f t="shared" si="56"/>
        <v>2.0098523264199999</v>
      </c>
      <c r="K161" s="7">
        <f t="shared" si="56"/>
        <v>1.9984838971999999</v>
      </c>
      <c r="L161" s="7">
        <f t="shared" si="56"/>
        <v>1.35436333251</v>
      </c>
      <c r="M161" s="7">
        <f t="shared" si="56"/>
        <v>1.2427513534000001</v>
      </c>
      <c r="N161" s="6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</row>
    <row r="162" spans="1:35" ht="9" hidden="1" customHeight="1" x14ac:dyDescent="0.2">
      <c r="A162" s="12" t="s">
        <v>15</v>
      </c>
      <c r="B162" s="7">
        <v>28.436419291339998</v>
      </c>
      <c r="C162" s="7">
        <v>4.1744592585599998</v>
      </c>
      <c r="D162" s="7">
        <v>4.0570679503199996</v>
      </c>
      <c r="E162" s="7">
        <v>3.6814813132499999</v>
      </c>
      <c r="F162" s="7">
        <v>3.2054413136100002</v>
      </c>
      <c r="G162" s="7">
        <v>2.4829899540899998</v>
      </c>
      <c r="H162" s="7">
        <v>1.28829472115</v>
      </c>
      <c r="I162" s="7">
        <v>1.1962088882499999</v>
      </c>
      <c r="J162" s="7">
        <v>1.0784523251</v>
      </c>
      <c r="K162" s="7">
        <v>1.06708389588</v>
      </c>
      <c r="L162" s="7">
        <v>0.42296333119000001</v>
      </c>
      <c r="M162" s="7">
        <v>0.31135135207999998</v>
      </c>
      <c r="N162" s="6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</row>
    <row r="163" spans="1:35" ht="9" hidden="1" customHeight="1" x14ac:dyDescent="0.2">
      <c r="A163" s="12" t="s">
        <v>16</v>
      </c>
      <c r="B163" s="7">
        <v>4.3824447964799997</v>
      </c>
      <c r="C163" s="7">
        <v>4.1636779583600001</v>
      </c>
      <c r="D163" s="7">
        <v>3.58378012409</v>
      </c>
      <c r="E163" s="7">
        <v>2.1724606389800001</v>
      </c>
      <c r="F163" s="7">
        <v>1.6889506384899999</v>
      </c>
      <c r="G163" s="7">
        <v>1.36684063816</v>
      </c>
      <c r="H163" s="7">
        <v>1.22734063802</v>
      </c>
      <c r="I163" s="7">
        <v>0.93140000132</v>
      </c>
      <c r="J163" s="7">
        <v>0.93140000132</v>
      </c>
      <c r="K163" s="7">
        <v>0.93140000132</v>
      </c>
      <c r="L163" s="7">
        <v>0.93140000132</v>
      </c>
      <c r="M163" s="7">
        <v>0.93140000132</v>
      </c>
      <c r="N163" s="6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</row>
    <row r="164" spans="1:35" ht="9" hidden="1" customHeight="1" x14ac:dyDescent="0.2">
      <c r="A164" s="12" t="s">
        <v>24</v>
      </c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</row>
    <row r="165" spans="1:35" ht="13.5" customHeight="1" x14ac:dyDescent="0.2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</row>
  </sheetData>
  <mergeCells count="3">
    <mergeCell ref="A1:K1"/>
    <mergeCell ref="J2:K2"/>
    <mergeCell ref="A55:G55"/>
  </mergeCells>
  <pageMargins left="0.7" right="0.7" top="0.75" bottom="0.75" header="0.3" footer="0.3"/>
  <pageSetup scale="67"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2022-2047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Алла Данильчук</cp:lastModifiedBy>
  <dcterms:created xsi:type="dcterms:W3CDTF">2022-03-03T14:22:07Z</dcterms:created>
  <dcterms:modified xsi:type="dcterms:W3CDTF">2022-03-03T14:22:07Z</dcterms:modified>
</cp:coreProperties>
</file>